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560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Лист1!$B$2:$X$461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98" i="1" l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l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H481" i="1"/>
  <c r="H480" i="1"/>
  <c r="H373" i="1"/>
  <c r="P459" i="1" l="1"/>
  <c r="O150" i="1" l="1"/>
  <c r="O19" i="1" l="1"/>
  <c r="O20" i="1"/>
  <c r="O22" i="1"/>
  <c r="O23" i="1"/>
  <c r="O25" i="1"/>
  <c r="O27" i="1"/>
  <c r="O28" i="1"/>
  <c r="O31" i="1"/>
  <c r="O34" i="1"/>
  <c r="O35" i="1"/>
  <c r="O37" i="1"/>
  <c r="O38" i="1"/>
  <c r="O41" i="1"/>
  <c r="O43" i="1"/>
  <c r="O47" i="1"/>
  <c r="O50" i="1"/>
  <c r="O54" i="1"/>
  <c r="O57" i="1"/>
  <c r="O60" i="1"/>
  <c r="O63" i="1"/>
  <c r="O64" i="1"/>
  <c r="O67" i="1"/>
  <c r="O71" i="1"/>
  <c r="O74" i="1"/>
  <c r="O76" i="1"/>
  <c r="O78" i="1"/>
  <c r="O79" i="1"/>
  <c r="O80" i="1"/>
  <c r="O81" i="1"/>
  <c r="O84" i="1"/>
  <c r="O88" i="1"/>
  <c r="O90" i="1"/>
  <c r="O101" i="1"/>
  <c r="O103" i="1"/>
  <c r="O107" i="1"/>
  <c r="O109" i="1"/>
  <c r="O112" i="1"/>
  <c r="O115" i="1"/>
  <c r="O118" i="1"/>
  <c r="O120" i="1"/>
  <c r="O122" i="1"/>
  <c r="O127" i="1"/>
  <c r="O132" i="1"/>
  <c r="O135" i="1"/>
  <c r="O136" i="1"/>
  <c r="O139" i="1"/>
  <c r="O141" i="1"/>
  <c r="O144" i="1"/>
  <c r="O148" i="1"/>
  <c r="O152" i="1"/>
  <c r="O154" i="1"/>
  <c r="O161" i="1"/>
  <c r="O162" i="1"/>
  <c r="O164" i="1"/>
  <c r="O166" i="1"/>
  <c r="O169" i="1"/>
  <c r="O172" i="1"/>
  <c r="O175" i="1"/>
  <c r="O177" i="1"/>
  <c r="O180" i="1"/>
  <c r="O183" i="1"/>
  <c r="O187" i="1"/>
  <c r="O191" i="1"/>
  <c r="O193" i="1"/>
  <c r="O196" i="1"/>
  <c r="O204" i="1"/>
  <c r="O206" i="1"/>
  <c r="O210" i="1"/>
  <c r="O212" i="1"/>
  <c r="O215" i="1"/>
  <c r="O219" i="1"/>
  <c r="O223" i="1"/>
  <c r="O224" i="1"/>
  <c r="O226" i="1"/>
  <c r="O231" i="1"/>
  <c r="O232" i="1"/>
  <c r="O235" i="1"/>
  <c r="O237" i="1"/>
  <c r="O240" i="1"/>
  <c r="O241" i="1"/>
  <c r="O244" i="1"/>
  <c r="O247" i="1"/>
  <c r="O250" i="1"/>
  <c r="O253" i="1"/>
  <c r="O255" i="1"/>
  <c r="O260" i="1"/>
  <c r="O261" i="1"/>
  <c r="O262" i="1"/>
  <c r="O263" i="1"/>
  <c r="O264" i="1"/>
  <c r="O267" i="1"/>
  <c r="O270" i="1"/>
  <c r="O276" i="1"/>
  <c r="O279" i="1"/>
  <c r="O281" i="1"/>
  <c r="O289" i="1"/>
  <c r="O292" i="1"/>
  <c r="O299" i="1"/>
  <c r="O302" i="1"/>
  <c r="O305" i="1"/>
  <c r="O307" i="1"/>
  <c r="O308" i="1"/>
  <c r="O310" i="1"/>
  <c r="O312" i="1"/>
  <c r="O314" i="1"/>
  <c r="O316" i="1"/>
  <c r="O324" i="1"/>
  <c r="O326" i="1"/>
  <c r="O330" i="1"/>
  <c r="O334" i="1"/>
  <c r="O337" i="1"/>
  <c r="O340" i="1"/>
  <c r="O343" i="1"/>
  <c r="O346" i="1"/>
  <c r="O349" i="1"/>
  <c r="O351" i="1"/>
  <c r="O354" i="1"/>
  <c r="O356" i="1"/>
  <c r="O359" i="1"/>
  <c r="O361" i="1"/>
  <c r="O362" i="1"/>
  <c r="O363" i="1"/>
  <c r="O366" i="1"/>
  <c r="O369" i="1"/>
  <c r="O372" i="1"/>
  <c r="O375" i="1"/>
  <c r="O377" i="1"/>
  <c r="O380" i="1"/>
  <c r="O383" i="1"/>
  <c r="O386" i="1"/>
  <c r="O389" i="1"/>
  <c r="O391" i="1"/>
  <c r="O394" i="1"/>
  <c r="O397" i="1"/>
  <c r="O400" i="1"/>
  <c r="O403" i="1"/>
  <c r="O406" i="1"/>
  <c r="O409" i="1"/>
  <c r="O412" i="1"/>
  <c r="O415" i="1"/>
  <c r="O418" i="1"/>
  <c r="O420" i="1"/>
  <c r="O423" i="1"/>
  <c r="O426" i="1"/>
  <c r="O429" i="1"/>
  <c r="O432" i="1"/>
  <c r="O435" i="1"/>
  <c r="O438" i="1"/>
  <c r="O441" i="1"/>
  <c r="O444" i="1"/>
  <c r="O447" i="1"/>
  <c r="O450" i="1"/>
  <c r="O453" i="1"/>
  <c r="O456" i="1"/>
  <c r="O8" i="1"/>
</calcChain>
</file>

<file path=xl/sharedStrings.xml><?xml version="1.0" encoding="utf-8"?>
<sst xmlns="http://schemas.openxmlformats.org/spreadsheetml/2006/main" count="4363" uniqueCount="1300">
  <si>
    <t>13:22:0115007:727</t>
  </si>
  <si>
    <t>13:22:0115007:</t>
  </si>
  <si>
    <t>13:22:0115005:1058</t>
  </si>
  <si>
    <t>13:22:0115011:</t>
  </si>
  <si>
    <t>13:22:0115011:1922</t>
  </si>
  <si>
    <t>МИКРОРАЙОН-1, д. 34, кв. 103</t>
  </si>
  <si>
    <t>МИКРОРАЙОН-1, д. 34, кв. 113</t>
  </si>
  <si>
    <t>МИКРОРАЙОН-1, д. 34, кв. 118</t>
  </si>
  <si>
    <t>МИКРОРАЙОН-1, д. 34, кв. 123</t>
  </si>
  <si>
    <t>МИКРОРАЙОН-1, д. 34, кв. 15</t>
  </si>
  <si>
    <t>МИКРОРАЙОН-1, д. 34, кв. 16</t>
  </si>
  <si>
    <t>МИКРОРАЙОН-1, д. 34, кв. 22</t>
  </si>
  <si>
    <t>МИКРОРАЙОН-1, д. 34, кв. 25А</t>
  </si>
  <si>
    <t>МИКРОРАЙОН-1, д. 34, кв. 29</t>
  </si>
  <si>
    <t>МИКРОРАЙОН-1, д. 34, кв. 37</t>
  </si>
  <si>
    <t>МИКРОРАЙОН-1, д. 34, кв. 40</t>
  </si>
  <si>
    <t>МИКРОРАЙОН-1, д. 34, кв. 51</t>
  </si>
  <si>
    <t>МИКРОРАЙОН-1, д. 34, кв. 56</t>
  </si>
  <si>
    <t>МИКРОРАЙОН-1, д. 34, кв. 64</t>
  </si>
  <si>
    <t>МИКРОРАЙОН-1, д. 34, кв. 69</t>
  </si>
  <si>
    <t>МИКРОРАЙОН-1, д. 34, кв. 75</t>
  </si>
  <si>
    <t>МИКРОРАЙОН-1, д. 34, кв. 80</t>
  </si>
  <si>
    <t>МИКРОРАЙОН-1, д. 34, кв. 82</t>
  </si>
  <si>
    <t>МИКРОРАЙОН-1, д. 34, кв. 85А</t>
  </si>
  <si>
    <t>МИКРОРАЙОН-1, д. 34, кв. 9</t>
  </si>
  <si>
    <t>МИКРОРАЙОН-1, д. 34, кв. 90</t>
  </si>
  <si>
    <t>МИКРОРАЙОН-1, д. 34, кв. 91</t>
  </si>
  <si>
    <t>МИКРОРАЙОН-1, д. 34, кв. 99</t>
  </si>
  <si>
    <t>МИКРОРАЙОН-1, д. 35, кв. 21</t>
  </si>
  <si>
    <t>МИКРОРАЙОН-1, д. 35, кв. 3</t>
  </si>
  <si>
    <t>МИКРОРАЙОН-1, д. 36, кв. 18</t>
  </si>
  <si>
    <t>МИКРОРАЙОН-1, д. 36, кв. 34</t>
  </si>
  <si>
    <t>МИКРОРАЙОН-1, д. 36, кв. 47</t>
  </si>
  <si>
    <t>МИКРОРАЙОН-1, д. 36, кв. 5</t>
  </si>
  <si>
    <t>МИКРОРАЙОН-1, д. 36, кв. 7</t>
  </si>
  <si>
    <t>МИКРОРАЙОН-1, д. 36, кв. 70</t>
  </si>
  <si>
    <t>МИКРОРАЙОН-1, д. 37, кв. 30</t>
  </si>
  <si>
    <t>МИКРОРАЙОН-1, д. 37, кв. 60</t>
  </si>
  <si>
    <t>МИКРОРАЙОН-1, д. 38, кв. 58</t>
  </si>
  <si>
    <t>МИКРОРАЙОН-1, д. 38, кв. 67</t>
  </si>
  <si>
    <t>МИКРОРАЙОН-1, д. 38, кв. 76</t>
  </si>
  <si>
    <t>МИКРОРАЙОН-1, д. 38, кв. 79</t>
  </si>
  <si>
    <t>МЕНДОВА И.Н.</t>
  </si>
  <si>
    <t>СТАРОВЕРОВА Л.А.</t>
  </si>
  <si>
    <t>ПЫРЧЕНКОВА Г.Ю.</t>
  </si>
  <si>
    <t>ИГНАШКИНА И.М.</t>
  </si>
  <si>
    <t>БЕЛОШЕНКО Е.И.</t>
  </si>
  <si>
    <t>ЕМЕЛЬЯНОВА Ю.Н.</t>
  </si>
  <si>
    <t>КИРЖАЕВА Л.И.</t>
  </si>
  <si>
    <t>ФЕДОСКИН А.И.</t>
  </si>
  <si>
    <t>ШУЛЬГОВА В.Н.</t>
  </si>
  <si>
    <t>ЛЕШИН Н.С.</t>
  </si>
  <si>
    <t>САРАЙКИНА П.М.</t>
  </si>
  <si>
    <t>СТАНЧЕВ Н.М.</t>
  </si>
  <si>
    <t>КИСТАНКИНА Л.И.</t>
  </si>
  <si>
    <t>КНЯЗЬКИН Ю.Ф.</t>
  </si>
  <si>
    <t>КОРОЛЕВА Н.В.</t>
  </si>
  <si>
    <t>НОВИКОВА Е.В.</t>
  </si>
  <si>
    <t>ТАТАРКИНА В.Е.</t>
  </si>
  <si>
    <t>ОПРЕДЕЛЕННОВ В.Б.</t>
  </si>
  <si>
    <t>СУСЛИН А.Н.</t>
  </si>
  <si>
    <t>Р.П.КОМСОМОЛЬСКИЙ, МИКРОРАЙОН-2, д. 38Б, кв. 38</t>
  </si>
  <si>
    <t>ЕСЬКИН В.В.</t>
  </si>
  <si>
    <t>ШАЛУНОВА Н.В.</t>
  </si>
  <si>
    <t>ДЯБКИНА Н.Д.</t>
  </si>
  <si>
    <t>ШУВАЕВА С. .</t>
  </si>
  <si>
    <t>СУХОВА Н.А.</t>
  </si>
  <si>
    <t>БОРОДАСТОВА Т.Н.</t>
  </si>
  <si>
    <t>БАЛАЕВ А.Н.</t>
  </si>
  <si>
    <t>БУШУЕВА С.Н</t>
  </si>
  <si>
    <t>МАЛЮЛИНА Ф.П.</t>
  </si>
  <si>
    <t>НАЗАРОВ В.А</t>
  </si>
  <si>
    <t>ЛАДИК В.Д.</t>
  </si>
  <si>
    <t>КОЧЕТКОВА М.В</t>
  </si>
  <si>
    <t>МАТЯВИН И.Г.</t>
  </si>
  <si>
    <t>13:22:0115006:815</t>
  </si>
  <si>
    <t>13:22:0115003:</t>
  </si>
  <si>
    <t>13:22:0115005:303</t>
  </si>
  <si>
    <t>13:22:0115005:520</t>
  </si>
  <si>
    <t>13:22:0115005:534</t>
  </si>
  <si>
    <t>13:22:0115007:881</t>
  </si>
  <si>
    <t>13:22:0115007:882</t>
  </si>
  <si>
    <t>13:22:0115007:883</t>
  </si>
  <si>
    <t>13:22:0115007:891</t>
  </si>
  <si>
    <t>13:22:0115007:875</t>
  </si>
  <si>
    <t>13:22:0115002:</t>
  </si>
  <si>
    <t>13:22:0115005:591</t>
  </si>
  <si>
    <t>13:22:0115005:590</t>
  </si>
  <si>
    <t>13:22:0115006:504</t>
  </si>
  <si>
    <t>Реш. Сов.деп. "Об утверждении Реестра мун. Соб-ти К.г.п." №103</t>
  </si>
  <si>
    <t>Реш. Сов.деп. "Об утверждении Реестра мун. Соб-ти К.г.п." №104</t>
  </si>
  <si>
    <t>Реш. Сов.деп. "Об утверждении Реестра мун. Соб-ти К.г.п." №105</t>
  </si>
  <si>
    <t>Реш. Сов.деп. "Об утверждении Реестра мун. Соб-ти К.г.п." №106</t>
  </si>
  <si>
    <t>Реш. Сов.деп. "Об утверждении Реестра мун. Соб-ти К.г.п." №108</t>
  </si>
  <si>
    <t>Реш. Сов.деп. "Об утверждении Реестра мун. Соб-ти К.г.п." №109</t>
  </si>
  <si>
    <t>Реш. Сов.деп. "Об утверждении Реестра мун. Соб-ти К.г.п." №110</t>
  </si>
  <si>
    <t>Реш. Сов.деп. "Об утверждении Реестра мун. Соб-ти К.г.п." №111</t>
  </si>
  <si>
    <t>Реш. Сов.деп. "Об утверждении Реестра мун. Соб-ти К.г.п." №112</t>
  </si>
  <si>
    <t>Реш. Сов.деп. "Об утверждении Реестра мун. Соб-ти К.г.п." №113</t>
  </si>
  <si>
    <t>Реш. Сов.деп. "Об утверждении Реестра мун. Соб-ти К.г.п." №114</t>
  </si>
  <si>
    <t>Реш. Сов.деп. "Об утверждении Реестра мун. Соб-ти К.г.п." №115</t>
  </si>
  <si>
    <t>Реш. Сов.деп. "Об утверждении Реестра мун. Соб-ти К.г.п." №116</t>
  </si>
  <si>
    <t>Реш. Сов.деп. "Об утверждении Реестра мун. Соб-ти К.г.п." №117</t>
  </si>
  <si>
    <t>Реш. Сов.деп. "Об утверждении Реестра мун. Соб-ти К.г.п." №107</t>
  </si>
  <si>
    <t>Реш. Сов.деп. "Об утверждении Реестра мун. Соб-ти К.г.п." №119</t>
  </si>
  <si>
    <t>12.01.2012г.</t>
  </si>
  <si>
    <t>08.12.2010года</t>
  </si>
  <si>
    <t>30.08.2010года</t>
  </si>
  <si>
    <t>02.10.2013г.</t>
  </si>
  <si>
    <t>18.07.2013года</t>
  </si>
  <si>
    <t>06.03.2012года</t>
  </si>
  <si>
    <t>27.09.2013года</t>
  </si>
  <si>
    <t>13:22:0115006:742</t>
  </si>
  <si>
    <t>13:22:0115008:902</t>
  </si>
  <si>
    <t>13:22:0115008:</t>
  </si>
  <si>
    <t>13:22:0115005:</t>
  </si>
  <si>
    <t>13:22:0115008:925</t>
  </si>
  <si>
    <t>13:22:0115007:811</t>
  </si>
  <si>
    <t>13:22:0115007:809</t>
  </si>
  <si>
    <t>13:22:0115006:696</t>
  </si>
  <si>
    <t>13:22:0115006:689</t>
  </si>
  <si>
    <t>13:22:0115006:827</t>
  </si>
  <si>
    <t>13:22:0115006:724</t>
  </si>
  <si>
    <t>13:22:0115006:805</t>
  </si>
  <si>
    <t>13:22:0115006:803</t>
  </si>
  <si>
    <t>13:22:0115006:657</t>
  </si>
  <si>
    <t>Свидетельство о государственной регистрации права от 08.09.2015г.</t>
  </si>
  <si>
    <t>Р.П.КОМСОМОЛЬСКИЙ, ул. РЕСПУБЛИКАНСКАЯ, д. 12, кв. 11</t>
  </si>
  <si>
    <t>Р.П.КОМСОМОЛЬСКИЙ, ул. РЕСПУБЛИКАНСКАЯ, д. 13, кв. 10Б</t>
  </si>
  <si>
    <t>Р.П.КОМСОМОЛЬСКИЙ, ул. РЕСПУБЛИКАНСКАЯ, д. 15, кв. 1</t>
  </si>
  <si>
    <t>Р.П.КОМСОМОЛЬСКИЙ, ул. РЕСПУБЛИКАНСКАЯ, д. 15, кв. 11</t>
  </si>
  <si>
    <t>Р.П.КОМСОМОЛЬСКИЙ, ул. РЕСПУБЛИКАНСКАЯ, д. 15, кв. 13</t>
  </si>
  <si>
    <t>Р.П.КОМСОМОЛЬСКИЙ, ул. РЕСПУБЛИКАНСКАЯ, д. 15, кв. 14-15</t>
  </si>
  <si>
    <t>Р.П.КОМСОМОЛЬСКИЙ, ул. РЕСПУБЛИКАНСКАЯ, д. 15, кв. 16</t>
  </si>
  <si>
    <t>Р.П.КОМСОМОЛЬСКИЙ, ул. РЕСПУБЛИКАНСКАЯ, д. 15, кв. 18</t>
  </si>
  <si>
    <t>Р.П.КОМСОМОЛЬСКИЙ, ул. РЕСПУБЛИКАНСКАЯ, д. 15, кв. 21</t>
  </si>
  <si>
    <t>Р.П.КОМСОМОЛЬСКИЙ, ул. РЕСПУБЛИКАНСКАЯ, д. 15, кв. 25-26</t>
  </si>
  <si>
    <t>Р.П.КОМСОМОЛЬСКИЙ, ул. РЕСПУБЛИКАНСКАЯ, д. 15, кв. 28</t>
  </si>
  <si>
    <t>Р.П.КОМСОМОЛЬСКИЙ, ул. РЕСПУБЛИКАНСКАЯ, д. 15, кв. 3</t>
  </si>
  <si>
    <t>Р.П.КОМСОМОЛЬСКИЙ, ул. РЕСПУБЛИКАНСКАЯ, д. 15, кв. 30</t>
  </si>
  <si>
    <t>Р.П.КОМСОМОЛЬСКИЙ, ул. РЕСПУБЛИКАНСКАЯ, д. 15, кв. 31</t>
  </si>
  <si>
    <t>Р.П.КОМСОМОЛЬСКИЙ, ул. РЕСПУБЛИКАНСКАЯ, д. 15, кв. 32</t>
  </si>
  <si>
    <t>Р.П.КОМСОМОЛЬСКИЙ, ул. РЕСПУБЛИКАНСКАЯ, д. 15, кв. 33</t>
  </si>
  <si>
    <t>Р.П.КОМСОМОЛЬСКИЙ, ул. РЕСПУБЛИКАНСКАЯ, д. 15, кв. 34</t>
  </si>
  <si>
    <t>Р.П.КОМСОМОЛЬСКИЙ, ул. РЕСПУБЛИКАНСКАЯ, д. 15, кв. 4-5</t>
  </si>
  <si>
    <t>Р.П.КОМСОМОЛЬСКИЙ, ул. РЕСПУБЛИКАНСКАЯ, д. 15, кв. 7</t>
  </si>
  <si>
    <t>Р.П.КОМСОМОЛЬСКИЙ, ул. РЕСПУБЛИКАНСКАЯ, д. 15, кв. 9</t>
  </si>
  <si>
    <t>Р.П.КОМСОМОЛЬСКИЙ, ул. РЕСПУБЛИКАНСКАЯ, д. 21, кв. 13</t>
  </si>
  <si>
    <t>Р.П.КОМСОМОЛЬСКИЙ, МИКРОРАЙОН-2, д. 14, кв. 51</t>
  </si>
  <si>
    <t>Р.П.КОМСОМОЛЬСКИЙ, МИКРОРАЙОН-2, д. 14, кв. 78</t>
  </si>
  <si>
    <t>Р.П.КОМСОМОЛЬСКИЙ, МИКРОРАЙОН-2, д. 14, кв. 89</t>
  </si>
  <si>
    <t>Р.П.КОМСОМОЛЬСКИЙ, МИКРОРАЙОН-2, д. 30, кв. 62</t>
  </si>
  <si>
    <t>Р.П.КОМСОМОЛЬСКИЙ, МИКРОРАЙОН-2, д. 30, кв. 63</t>
  </si>
  <si>
    <t>Р.П.КОМСОМОЛЬСКИЙ, МИКРОРАЙОН-2, д. 30, кв. 94</t>
  </si>
  <si>
    <t>Р.П.КОМСОМОЛЬСКИЙ, МИКРОРАЙОН-2, д. 31, кв. 18</t>
  </si>
  <si>
    <t>Р.П.КОМСОМОЛЬСКИЙ, МИКРОРАЙОН-2, д. 31, кв. 19</t>
  </si>
  <si>
    <t>Р.П.КОМСОМОЛЬСКИЙ, МИКРОРАЙОН-2, д. 31, кв. 3</t>
  </si>
  <si>
    <t>Р.П.КОМСОМОЛЬСКИЙ, МИКРОРАЙОН-2, д. 31, кв. 57</t>
  </si>
  <si>
    <t>Р.П.КОМСОМОЛЬСКИЙ, МИКРОРАЙОН-2, д. 32, кв. 21</t>
  </si>
  <si>
    <t>Р.П.КОМСОМОЛЬСКИЙ, МИКРОРАЙОН-2, д. 32, кв. 4</t>
  </si>
  <si>
    <t>Р.П.КОМСОМОЛЬСКИЙ, МИКРОРАЙОН-2, д. 32, кв. 47</t>
  </si>
  <si>
    <t>Р.П.КОМСОМОЛЬСКИЙ, МИКРОРАЙОН-2, д. 32, кв. 8</t>
  </si>
  <si>
    <t>Р.П.КОМСОМОЛЬСКИЙ, МИКРОРАЙОН-2, д. 34, кв. 17</t>
  </si>
  <si>
    <t>Р.П.КОМСОМОЛЬСКИЙ, МИКРОРАЙОН-2, д. 34, кв. 49</t>
  </si>
  <si>
    <t>Р.П.КОМСОМОЛЬСКИЙ, МИКРОРАЙОН-2, д. 34, кв. 56</t>
  </si>
  <si>
    <t>Р.П.КОМСОМОЛЬСКИЙ, МИКРОРАЙОН-2, д. 35, кв. 16</t>
  </si>
  <si>
    <t>Р.П.КОМСОМОЛЬСКИЙ, МИКРОРАЙОН-2, д. 35, кв. 19</t>
  </si>
  <si>
    <t>Р.П.КОМСОМОЛЬСКИЙ, МИКРОРАЙОН-2, д. 35, кв. 19А</t>
  </si>
  <si>
    <t>Р.П.КОМСОМОЛЬСКИЙ, МИКРОРАЙОН-2, д. 35, кв. 2</t>
  </si>
  <si>
    <t>Р.П.КОМСОМОЛЬСКИЙ, МИКРОРАЙОН-2, д. 35, кв. 33</t>
  </si>
  <si>
    <t>13:22:0115011:1919</t>
  </si>
  <si>
    <t>13:22:0115011:2323</t>
  </si>
  <si>
    <t>13:22:0115011:3743</t>
  </si>
  <si>
    <t>13:22:0115011:3748</t>
  </si>
  <si>
    <t>13:22:0115011:3750</t>
  </si>
  <si>
    <t>Ларин А.В.</t>
  </si>
  <si>
    <t>Табачкова А.М.</t>
  </si>
  <si>
    <t>Шилов А.В.</t>
  </si>
  <si>
    <t>Асташкин В.С.</t>
  </si>
  <si>
    <t>Ерастова ВА</t>
  </si>
  <si>
    <t>Прокин ВС</t>
  </si>
  <si>
    <t>Косынкина ВС</t>
  </si>
  <si>
    <t>Евдокимова НА</t>
  </si>
  <si>
    <t>Голов СА</t>
  </si>
  <si>
    <t>Трофимкина РН</t>
  </si>
  <si>
    <t>Иконников СА</t>
  </si>
  <si>
    <t>Клинский ВИ</t>
  </si>
  <si>
    <t>Митрошина ВА</t>
  </si>
  <si>
    <t>Синягин ВВ</t>
  </si>
  <si>
    <t>ИВАШКИНА А.Т.</t>
  </si>
  <si>
    <t>КУЗНЕЦОВ А.Ф.</t>
  </si>
  <si>
    <t>РАХМЕТУЛОВ В.А.</t>
  </si>
  <si>
    <t>БОДЫРЕВ В.Г.</t>
  </si>
  <si>
    <t>ЕРЕМКИН С.Ф.</t>
  </si>
  <si>
    <t>АЛАЕВА Ф.М.</t>
  </si>
  <si>
    <t>СИНИКИН В.Ф.</t>
  </si>
  <si>
    <t>ЭРЗЯЙКИН В.А</t>
  </si>
  <si>
    <t>ИЛЮШИН А.В.</t>
  </si>
  <si>
    <t>АНТИПОВА В.Г.</t>
  </si>
  <si>
    <t>АЛЯКИНА Т.И.</t>
  </si>
  <si>
    <t>ЗИМИНА Н.Н.</t>
  </si>
  <si>
    <t>КРЮЧКОВ С.А.</t>
  </si>
  <si>
    <t>ОКУНЕВА Р.А.</t>
  </si>
  <si>
    <t>МЕЛЕШКО Н.А.</t>
  </si>
  <si>
    <t>СИМДЯНКИНА А.В.</t>
  </si>
  <si>
    <t>КУЗЬМИНА М.Н.</t>
  </si>
  <si>
    <t>КУСКОВА А.Л.</t>
  </si>
  <si>
    <t>ЕДЕЛЕВ А.И.</t>
  </si>
  <si>
    <t>ДЕВЯТКИН Ю.А.</t>
  </si>
  <si>
    <t>КУСАКИН Ю.В</t>
  </si>
  <si>
    <t>ПЕРЕПЕЛОВА З.С.</t>
  </si>
  <si>
    <t>МУСОЛЯМОВА Т.Б.</t>
  </si>
  <si>
    <t>ТОКАРЕВА Н.В</t>
  </si>
  <si>
    <t>КРЫСИНА Е.Е</t>
  </si>
  <si>
    <t>ЕВДОКИМОВ Ю.С.</t>
  </si>
  <si>
    <t>КОНДАКОВА А.Г.</t>
  </si>
  <si>
    <t>ТРЕМАСКИНА А.В.</t>
  </si>
  <si>
    <t>ИВАШИНА О.А.</t>
  </si>
  <si>
    <t>ЛАРЮШКИН А.В.</t>
  </si>
  <si>
    <t>КИСЕЛЕВА В.Ф.</t>
  </si>
  <si>
    <t>НИФАТОВА Н.В.</t>
  </si>
  <si>
    <t>Р.П.КОМСОМОЛЬСКИЙ, МИКРОРАЙОН-2, д. 37, кв. 27</t>
  </si>
  <si>
    <t>Р.П.КОМСОМОЛЬСКИЙ, МИКРОРАЙОН-2, д. 37, кв. 43</t>
  </si>
  <si>
    <t>Р.П.КОМСОМОЛЬСКИЙ, МИКРОРАЙОН-2, д. 37, кв. 66</t>
  </si>
  <si>
    <t>Р.П.КОМСОМОЛЬСКИЙ, МИКРОРАЙОН-2, д. 38А, кв. 10</t>
  </si>
  <si>
    <t>Р.П.КОМСОМОЛЬСКИЙ, МИКРОРАЙОН-2, д. 38А, кв. 13</t>
  </si>
  <si>
    <t>Р.П.КОМСОМОЛЬСКИЙ, МИКРОРАЙОН-2, д. 38А, кв. 18</t>
  </si>
  <si>
    <t>Р.П.КОМСОМОЛЬСКИЙ, МИКРОРАЙОН-2, д. 38Б, кв. 26</t>
  </si>
  <si>
    <t>Р.П.КОМСОМОЛЬСКИЙ, МИКРОРАЙОН-2, д. 38Б, кв. 4</t>
  </si>
  <si>
    <t>Р.П.КОМСОМОЛЬСКИЙ, МИКРОРАЙОН-2, д. 39, кв. 29</t>
  </si>
  <si>
    <t>Р.П.КОМСОМОЛЬСКИЙ, МИКРОРАЙОН-2, д. 39, кв. 3</t>
  </si>
  <si>
    <t>Р.П.КОМСОМОЛЬСКИЙ, МИКРОРАЙОН-2, д. 39, кв. 32</t>
  </si>
  <si>
    <t>Р.П.КОМСОМОЛЬСКИЙ, МИКРОРАЙОН-2, д. 39, кв. 44</t>
  </si>
  <si>
    <t>Р.П.КОМСОМОЛЬСКИЙ, МИКРОРАЙОН-2, д. 40, кв. 20</t>
  </si>
  <si>
    <t>Р.П.КОМСОМОЛЬСКИЙ, МИКРОРАЙОН-2, д. 41, кв. 23</t>
  </si>
  <si>
    <t>Р.П.КОМСОМОЛЬСКИЙ, МИКРОРАЙОН-2, д. 41, кв. 29</t>
  </si>
  <si>
    <t>Р.П.КОМСОМОЛЬСКИЙ, МИКРОРАЙОН-2, д. 41, кв. 43</t>
  </si>
  <si>
    <t>Р.П.КОМСОМОЛЬСКИЙ, МИКРОРАЙОН-2, д. 42, кв. 29</t>
  </si>
  <si>
    <t>Р.П.КОМСОМОЛЬСКИЙ, МИКРОРАЙОН-2, д. 42, кв. 40</t>
  </si>
  <si>
    <t>Р.П.КОМСОМОЛЬСКИЙ, МИКРОРАЙОН-2, д. 42, кв. 50</t>
  </si>
  <si>
    <t>Р.П.КОМСОМОЛЬСКИЙ, МИКРОРАЙОН-2, д. 42, кв. 57</t>
  </si>
  <si>
    <t>Р.П.КОМСОМОЛЬСКИЙ, МИКРОРАЙОН-2, д. 42, кв. 9</t>
  </si>
  <si>
    <t>Р.П.КОМСОМОЛЬСКИЙ, ул. ОКТЯБРЬСКАЯ, д. 3, кв. 2</t>
  </si>
  <si>
    <t>Р.П.КОМСОМОЛЬСКИЙ, ул. ОКТЯБРЬСКАЯ, д. 9, кв. 2</t>
  </si>
  <si>
    <t>Р.П.КОМСОМОЛЬСКИЙ, ул. ПАРКОВАЯ, д. 2, кв. 1</t>
  </si>
  <si>
    <t>Р.П.КОМСОМОЛЬСКИЙ, ул. ПАРКОВАЯ, д. 2, кв. 12-15</t>
  </si>
  <si>
    <t>Р.П.КОМСОМОЛЬСКИЙ, ул. ПАРКОВАЯ, д. 2, кв. 16</t>
  </si>
  <si>
    <t>Р.П.КОМСОМОЛЬСКИЙ, ул. ПАРКОВАЯ, д. 2, кв. 21-22</t>
  </si>
  <si>
    <t>Р.П.КОМСОМОЛЬСКИЙ, ул. ПАРКОВАЯ, д. 2, кв. 25-26</t>
  </si>
  <si>
    <t>Р.П.КОМСОМОЛЬСКИЙ, ул. ПАРКОВАЯ, д. 2, кв. 32-33</t>
  </si>
  <si>
    <t>Р.П.КОМСОМОЛЬСКИЙ, ул. ПАРКОВАЯ, д. 2, кв. 38</t>
  </si>
  <si>
    <t>Р.П.КОМСОМОЛЬСКИЙ, ул. ПАРКОВАЯ, д. 2, кв. 59-60</t>
  </si>
  <si>
    <t>Р.П.КОМСОМОЛЬСКИЙ, ул. ПАРКОВАЯ, д. 2, кв. 64-65</t>
  </si>
  <si>
    <t>Р.П.КОМСОМОЛЬСКИЙ, ул. ПАРКОВАЯ, д. 2, кв. 66</t>
  </si>
  <si>
    <t>Р.П.КОМСОМОЛЬСКИЙ, ул. ПАРКОВАЯ, д. 2, кв. 9</t>
  </si>
  <si>
    <t>Р.П.КОМСОМОЛЬСКИЙ, ул. ПИОНЕРСКАЯ, д. 26, кв. 6</t>
  </si>
  <si>
    <t>Р.П.КОМСОМОЛЬСКИЙ, ул. ПИОНЕРСКАЯ, д. 26, кв. 9</t>
  </si>
  <si>
    <t>Р.П.КОМСОМОЛЬСКИЙ, МИКРОРАЙОН-1, д. 42, кв. 29</t>
  </si>
  <si>
    <t>Р.П.КОМСОМОЛЬСКИЙ, МИКРОРАЙОН-1, д. 43, кв. 19</t>
  </si>
  <si>
    <t>Р.П.КОМСОМОЛЬСКИЙ, МИКРОРАЙОН-1, д. 43, кв. 41</t>
  </si>
  <si>
    <t>Р.П.КОМСОМОЛЬСКИЙ, МИКРОРАЙОН-1, д. 44, кв. 13</t>
  </si>
  <si>
    <t>Р.П.КОМСОМОЛЬСКИЙ, МИКРОРАЙОН-1, д. 44, кв. 19</t>
  </si>
  <si>
    <t>Р.П.КОМСОМОЛЬСКИЙ, МИКРОРАЙОН-1, д. 44, кв. 33А</t>
  </si>
  <si>
    <t>Р.П.КОМСОМОЛЬСКИЙ, МИКРОРАЙОН-1, д. 44, кв. 41</t>
  </si>
  <si>
    <t>Р.П.КОМСОМОЛЬСКИЙ, МИКРОРАЙОН-1, д. 46, кв. 1А</t>
  </si>
  <si>
    <t>Р.П.КОМСОМОЛЬСКИЙ, МИКРОРАЙОН-1, д. 46, кв. 1В</t>
  </si>
  <si>
    <t>Р.П.КОМСОМОЛЬСКИЙ, МИКРОРАЙОН-1, д. 46, кв. 2</t>
  </si>
  <si>
    <t>МИКРОРАЙОН-1, д. 10, кв. 38</t>
  </si>
  <si>
    <t>МИКРОРАЙОН-1, д. 10, кв. 97А</t>
  </si>
  <si>
    <t>МИКРОРАЙОН-1, д. 11, кв. 20</t>
  </si>
  <si>
    <t>МИКРОРАЙОН-1, д. 11, кв. 55</t>
  </si>
  <si>
    <t>МИКРОРАЙОН-1, д. 12, кв. 4</t>
  </si>
  <si>
    <t>Р.П.КОМСОМОЛЬСКИЙ, МИКРОРАЙОН-1, д. 46, кв. 23</t>
  </si>
  <si>
    <t>Р.П.КОМСОМОЛЬСКИЙ, МИКРОРАЙОН-1, д. 46, кв. 6</t>
  </si>
  <si>
    <t>Р.П.КОМСОМОЛЬСКИЙ, МИКРОРАЙОН-1, д. 47, кв. 4</t>
  </si>
  <si>
    <t>Р.П.КОМСОМОЛЬСКИЙ, МИКРОРАЙОН-1, д. 47, кв. 5</t>
  </si>
  <si>
    <t xml:space="preserve"> Р.П.КОМСОМОЛЬСКИЙ, микрорайон 1, , д. 48А, кв. 106</t>
  </si>
  <si>
    <t xml:space="preserve"> Р.П.КОМСОМОЛЬСКИЙ, микрорайон 1, , д. 48А, кв. 109-110</t>
  </si>
  <si>
    <t xml:space="preserve"> Р.П.КОМСОМОЛЬСКИЙ, микрорайон 1, , д. 48А, кв. 111-112</t>
  </si>
  <si>
    <t xml:space="preserve"> Р.П.КОМСОМОЛЬСКИЙ, микрорайон 1, , д. 48А, кв. 115-116</t>
  </si>
  <si>
    <t xml:space="preserve"> Р.П.КОМСОМОЛЬСКИЙ, микрорайон 1, , д. 48А, кв. 117</t>
  </si>
  <si>
    <t xml:space="preserve"> Р.П.КОМСОМОЛЬСКИЙ, микрорайон 1, , д. 48А, кв. 202</t>
  </si>
  <si>
    <t xml:space="preserve"> Р.П.КОМСОМОЛЬСКИЙ, микрорайон 1, , д. 48А, кв. 203-204</t>
  </si>
  <si>
    <t>Р.П.КОМСОМОЛЬСКИЙ, микрорайон 1, , д. 48А, кв. 209</t>
  </si>
  <si>
    <t>Р.П.КОМСОМОЛЬСКИЙ, микрорайон 1, , д. 48А, кв. 217</t>
  </si>
  <si>
    <t>МИКРОРАЙОН-1, д. 30, кв. 5</t>
  </si>
  <si>
    <t>МИКРОРАЙОН-1, д. 31, кв. 12</t>
  </si>
  <si>
    <t>МИКРОРАЙОН-1, д. 31, кв. 14</t>
  </si>
  <si>
    <t>МИКРОРАЙОН-1, д. 31, кв. 27</t>
  </si>
  <si>
    <t>МИКРОРАЙОН-1, д. 31, кв. 31</t>
  </si>
  <si>
    <t>МИКРОРАЙОН-1, д. 31, кв. 8</t>
  </si>
  <si>
    <t>МИКРОРАЙОН-1, д. 32, кв. 26</t>
  </si>
  <si>
    <t>МИКРОРАЙОН-1, д. 32, кв. 54</t>
  </si>
  <si>
    <t>МИКРОРАЙОН-1, д. 32, кв. 60</t>
  </si>
  <si>
    <t>МИКРОРАЙОН-1, д. 33, кв. 1</t>
  </si>
  <si>
    <t>МИКРОРАЙОН-1, д. 33, кв. 101</t>
  </si>
  <si>
    <t>МИКРОРАЙОН-1, д. 33, кв. 103</t>
  </si>
  <si>
    <t>МИКРОРАЙОН-1, д. 33, кв. 104</t>
  </si>
  <si>
    <t>МИКРОРАЙОН-1, д. 33, кв. 106-107</t>
  </si>
  <si>
    <t>МИКРОРАЙОН-1, д. 33, кв. 114</t>
  </si>
  <si>
    <t>МИКРОРАЙОН-1, д. 33, кв. 116</t>
  </si>
  <si>
    <t>МИКРОРАЙОН-1, д. 33, кв. 124</t>
  </si>
  <si>
    <t>МИКРОРАЙОН-1, д. 33, кв. 13</t>
  </si>
  <si>
    <t>МИКРОРАЙОН-1, д. 33, кв. 22-23</t>
  </si>
  <si>
    <t>МИКРОРАЙОН-1, д. 33, кв. 25</t>
  </si>
  <si>
    <t>МИКРОРАЙОН-1, д. 33, кв. 35</t>
  </si>
  <si>
    <t>МИКРОРАЙОН-1, д. 33, кв. 70</t>
  </si>
  <si>
    <t>МИКРОРАЙОН-1, д. 33, кв. 78</t>
  </si>
  <si>
    <t>МИКРОРАЙОН-1, д. 33, кв. 85-86</t>
  </si>
  <si>
    <t>МИКРОРАЙОН-1, д. 33, кв. 94А</t>
  </si>
  <si>
    <t>МИКРОРАЙОН-1, д. 34, кв. 10</t>
  </si>
  <si>
    <t>Р.П.КОМСОМОЛЬСКИЙ, ул. РЕСПУБЛИКАНСКАЯ, д. 11, кв. 10</t>
  </si>
  <si>
    <t>Р.П.КОМСОМОЛЬСКИЙ, ул. РЕСПУБЛИКАНСКАЯ, д. 11, кв. 5</t>
  </si>
  <si>
    <t>МИКРОРАЙОН-1, д. 39, кв. 45</t>
  </si>
  <si>
    <t>МИКРОРАЙОН-1, д. 39, кв. 49</t>
  </si>
  <si>
    <t>МИКРОРАЙОН-1, д. 39, кв. 4А</t>
  </si>
  <si>
    <t>МИКРОРАЙОН-1, д. 39, кв. 54</t>
  </si>
  <si>
    <t>МИКРОРАЙОН-1, д. 39, кв. 66</t>
  </si>
  <si>
    <t>МИКРОРАЙОН-1, д. 4, кв. 12/А</t>
  </si>
  <si>
    <t>МИКРОРАЙОН-1, д. 4, кв. 15</t>
  </si>
  <si>
    <t>МИКРОРАЙОН-1, д. 4, кв. 17</t>
  </si>
  <si>
    <t>МИКРОРАЙОН-1, д. 4, кв. 21</t>
  </si>
  <si>
    <t>МИКРОРАЙОН-1, д. 4, кв. 3</t>
  </si>
  <si>
    <t>Р.П.КОМСОМОЛЬСКИЙ, МИКРОРАЙОН-1, д. 4, кв. 45/Б</t>
  </si>
  <si>
    <t>Р.П.КОМСОМОЛЬСКИЙ, МИКРОРАЙОН-1, д. 4, кв. 51/Б</t>
  </si>
  <si>
    <t>Р.П.КОМСОМОЛЬСКИЙ, МИКРОРАЙОН-1, д. 4, кв. 51А</t>
  </si>
  <si>
    <t>Р.П.КОМСОМОЛЬСКИЙ, МИКРОРАЙОН-1, д. 9, кв. 14</t>
  </si>
  <si>
    <t>МИНЕЕВА Т.Е.</t>
  </si>
  <si>
    <t>ПЬЯНЗИН Н.И.</t>
  </si>
  <si>
    <t>БАЙШЕВ Н.В.</t>
  </si>
  <si>
    <t>ЧИВИЛЕВА Е.А.</t>
  </si>
  <si>
    <t>КУЗНЕЦОВ Н.И.</t>
  </si>
  <si>
    <t>БУШУЕВ О.В.</t>
  </si>
  <si>
    <t>МАЛЫШЕВ А.Г.</t>
  </si>
  <si>
    <t>ФАДИНА Т.Н.</t>
  </si>
  <si>
    <t>БОЧКАРЕВА Н.М.</t>
  </si>
  <si>
    <t>САЙФЕТДИНОВ А.Х.</t>
  </si>
  <si>
    <t>ЛОСЕВА Н.Г.</t>
  </si>
  <si>
    <t>ПЕРЕПЕЛОВА Е.Н</t>
  </si>
  <si>
    <t>БЕЛЯКОВА О.И.</t>
  </si>
  <si>
    <t>КУЗНЕЦОВА А.В.</t>
  </si>
  <si>
    <t>ПРОХОРОВА А.Е.</t>
  </si>
  <si>
    <t>КАРПУНИНА Н.В.</t>
  </si>
  <si>
    <t>СЕРГАНОВА Т.А</t>
  </si>
  <si>
    <t>ДУПЛЕНКОВ И.А.</t>
  </si>
  <si>
    <t>КУМАНЯЙКИН Ю.Ф.</t>
  </si>
  <si>
    <t>ЛИВАНОВА Т.Г.</t>
  </si>
  <si>
    <t>ДЕВЯТАЙКИНА Е.В.</t>
  </si>
  <si>
    <t>БАРСУКОВА А.И.</t>
  </si>
  <si>
    <t>АГАФОНОВА В.Н.</t>
  </si>
  <si>
    <t>ВИЛКОВА К.А.</t>
  </si>
  <si>
    <t>ТЕРЕНТЬЕВА Г.В.</t>
  </si>
  <si>
    <t>ТРУШИН А.П.</t>
  </si>
  <si>
    <t>ТРОФИМОВ А.Б</t>
  </si>
  <si>
    <t>МЕРЕНКОВА О.В.</t>
  </si>
  <si>
    <t>АМИРОВ А.Ф.</t>
  </si>
  <si>
    <t>ВОРОБЬЕВА Л.М.</t>
  </si>
  <si>
    <t>ФЕДОТОВА Н.Н.</t>
  </si>
  <si>
    <t>ЗОБОВА Т.И.</t>
  </si>
  <si>
    <t>ПАШКИН В.В.</t>
  </si>
  <si>
    <t>МЕЛЬНИКОВ Ю.П.</t>
  </si>
  <si>
    <t>ЗОРЬКИН Ю.Н.</t>
  </si>
  <si>
    <t>ТОКАРЕВА Н.Г.</t>
  </si>
  <si>
    <t>ПАНКРАТОВА Т.В</t>
  </si>
  <si>
    <t>КИСТАНКИНА С.М</t>
  </si>
  <si>
    <t>ЖЕГОЛЬНИКОВА Н.Ш</t>
  </si>
  <si>
    <t>АРКАДЬЕВА Л.В</t>
  </si>
  <si>
    <t>СТАНЧЕВА А.И</t>
  </si>
  <si>
    <t>ХАМИДУЛЛОВА Р.Р</t>
  </si>
  <si>
    <t>НАЗАРОВА С.А.</t>
  </si>
  <si>
    <t>НАЗАРОВА Е.Н</t>
  </si>
  <si>
    <t>БАТАЕВА Т.М</t>
  </si>
  <si>
    <t>АГЕЕВА М.М</t>
  </si>
  <si>
    <t>ПАУЛОВА М.К</t>
  </si>
  <si>
    <t>КУЗЯКОВА Н.М</t>
  </si>
  <si>
    <t>БОЛЬШАКОВА А.В</t>
  </si>
  <si>
    <t>ВАСЯГИНА Г.П</t>
  </si>
  <si>
    <t>ХАЛМАТОВ А.А</t>
  </si>
  <si>
    <t>КЕЧУТКИН А.Г</t>
  </si>
  <si>
    <t>КОРМУШКИН А.П</t>
  </si>
  <si>
    <t>БОЯРКИН Н.П</t>
  </si>
  <si>
    <t>ЕЛЬКИН С.В</t>
  </si>
  <si>
    <t>СУНЯЙКИН С.А</t>
  </si>
  <si>
    <t>КИРИЛОВ М.Л</t>
  </si>
  <si>
    <t>ЛЕВКИН А.В</t>
  </si>
  <si>
    <t>КАМАЙКИН В.Д</t>
  </si>
  <si>
    <t>МАЙОРОВА Н.А</t>
  </si>
  <si>
    <t>КЕМАЕВ Ю.Ф</t>
  </si>
  <si>
    <t>ПАРКИНА  Ю.В.</t>
  </si>
  <si>
    <t>Игошина Т.М.</t>
  </si>
  <si>
    <t>ООО Малахит</t>
  </si>
  <si>
    <t>НЕМЕЦКИН И.В.</t>
  </si>
  <si>
    <t>ЕВДОКИМОВ В.Ю.</t>
  </si>
  <si>
    <t>ТРОШИНА В.Н.</t>
  </si>
  <si>
    <t>КРАСНОВ А.О.</t>
  </si>
  <si>
    <t>НИКОЛАЕВ В.Н.</t>
  </si>
  <si>
    <t>ЛЮБЕНЬКАЯ И.Н.</t>
  </si>
  <si>
    <t>АНДРЯЗОВА Г.А.</t>
  </si>
  <si>
    <t>ГУСАРОВА З.И.</t>
  </si>
  <si>
    <t>ХРЕНОВА Л.И.</t>
  </si>
  <si>
    <t>ВАСИЛЬЕВА Е.В.</t>
  </si>
  <si>
    <t>САЛОВА В.А.</t>
  </si>
  <si>
    <t>ШАБАЕВА Н.П.</t>
  </si>
  <si>
    <t>МАСЛОВ А.И.</t>
  </si>
  <si>
    <t>БОЯРКИНА Т.В.</t>
  </si>
  <si>
    <t>ТАРАСОВА С.А.</t>
  </si>
  <si>
    <t>ЩИЧКИНА Л.Д.</t>
  </si>
  <si>
    <t>КАЗАКОВ Н.Д.</t>
  </si>
  <si>
    <t>ЗАХИТОВ М.М.</t>
  </si>
  <si>
    <t>АБРАМОВА М.П.</t>
  </si>
  <si>
    <t>ТИМЕРБУЛАТОВ И.М.</t>
  </si>
  <si>
    <t>ВОРОНИН В.А.</t>
  </si>
  <si>
    <t>ЧЕРНОВ В.С.</t>
  </si>
  <si>
    <t>ВЛАСОВ А.Н.</t>
  </si>
  <si>
    <t>ВЛАСОВА А.А.</t>
  </si>
  <si>
    <t>МАРКИН Н.Н.</t>
  </si>
  <si>
    <t>ГОРЕЛОВ В.С.</t>
  </si>
  <si>
    <t>КАЧАЛОВА Г.Н.</t>
  </si>
  <si>
    <t>МИРОНОВ М.Ю</t>
  </si>
  <si>
    <t>КОШАЕВ М.В.</t>
  </si>
  <si>
    <t>МОКРОУСОВА Н.Ю.</t>
  </si>
  <si>
    <t>ДУШАНИНА Е.И.</t>
  </si>
  <si>
    <t>БАЮШКИНА Н.В.</t>
  </si>
  <si>
    <t>ЕГОРОВА Г.М.</t>
  </si>
  <si>
    <t>БУРКАЕВА Г.Н.</t>
  </si>
  <si>
    <t>ФОМИНА Р.Н.</t>
  </si>
  <si>
    <t>ПОЛУШКИН В.А.</t>
  </si>
  <si>
    <t>МАРКИН И.В.</t>
  </si>
  <si>
    <t>ЩЕРБАКОВА В.В.</t>
  </si>
  <si>
    <t>НАЗАРКИНА А.Н.</t>
  </si>
  <si>
    <t>ТРОФИМОВА Л.П.</t>
  </si>
  <si>
    <t>ЛИЗУНОВА А.П.</t>
  </si>
  <si>
    <t>ГУСЕВ В.Б.</t>
  </si>
  <si>
    <t>ФИЛИППОВ В.И.</t>
  </si>
  <si>
    <t>СТАРИКОВА Л.В.</t>
  </si>
  <si>
    <t>МУРЗАКОВА Т.А.</t>
  </si>
  <si>
    <t>ГОСТЕВ А.И</t>
  </si>
  <si>
    <t>КУЗЬМИНА О.С.</t>
  </si>
  <si>
    <t>МАЛЫЙКИНА И.В.</t>
  </si>
  <si>
    <t>СМОРОДИНА Н.Б.</t>
  </si>
  <si>
    <t>Металическое ограждение</t>
  </si>
  <si>
    <t>п.Комсомольский, микро-1 д.14</t>
  </si>
  <si>
    <t>Автомобильная дорога</t>
  </si>
  <si>
    <t>п.Комсомольский микро-2</t>
  </si>
  <si>
    <t>п.Комсомольский ул.Цветочная</t>
  </si>
  <si>
    <t>п.Комсомольский  ул.Луговая Т.Бибиной,4-Зеленая</t>
  </si>
  <si>
    <t>Водопровод</t>
  </si>
  <si>
    <t>п.Комсомольский  ул.Зеленая,ул.Центральная Зеленая</t>
  </si>
  <si>
    <t>Линия Электропередач</t>
  </si>
  <si>
    <t>п.Комсомольский  микро-2 к жилым домам</t>
  </si>
  <si>
    <t>Тепловая сеть горячего водоснабжения и канализации</t>
  </si>
  <si>
    <t>Котел и вспомогательное оборудование №4</t>
  </si>
  <si>
    <t>Тротуар к автобусной остановке</t>
  </si>
  <si>
    <t>Микро-1</t>
  </si>
  <si>
    <t>Наружное освещение</t>
  </si>
  <si>
    <t>п.Комсомольский ул.Республиканская</t>
  </si>
  <si>
    <t>Турникет</t>
  </si>
  <si>
    <t>Ограждение</t>
  </si>
  <si>
    <t>п.Комсомольский микро-1 Детская игровая площадка</t>
  </si>
  <si>
    <t>Турникет металлический</t>
  </si>
  <si>
    <t>п.Комсомольский микро-1 д.5</t>
  </si>
  <si>
    <t>п.Комсомольский ул.Рабочая</t>
  </si>
  <si>
    <t>п.Комсомольский ул.Гражданская</t>
  </si>
  <si>
    <t>п.Комсомольский ул.Строительная</t>
  </si>
  <si>
    <t>п.Комсомольский ул.Т.Бибиной</t>
  </si>
  <si>
    <t>п.Комсомольский ул.1-Зеленая</t>
  </si>
  <si>
    <t>п.Комсомольский ул.3-Зеленая</t>
  </si>
  <si>
    <t>п.Комсомольский ул.4-Зеленая</t>
  </si>
  <si>
    <t>п.Комсомольский ул. Ц.-Зеленая</t>
  </si>
  <si>
    <t>п.Комсомольский ул. Заводская</t>
  </si>
  <si>
    <t>п.Комсомольский ул. Первомайская</t>
  </si>
  <si>
    <t>п.Комсомольский ул. Спортивная</t>
  </si>
  <si>
    <t>п.Комсомольский ул. Театральная</t>
  </si>
  <si>
    <t>п.Комсомольский ул. Театральная д.15,17</t>
  </si>
  <si>
    <t>п.Комсомольский ул.Парковая</t>
  </si>
  <si>
    <t>п.Комсомольский ул.Октябрьская</t>
  </si>
  <si>
    <t>п.Комсомольский ул.Коммунистическая</t>
  </si>
  <si>
    <t>п.Комсомольский ул.Комсомольская</t>
  </si>
  <si>
    <t>п.Комсомольский ул. Пионерская до ЦРБ</t>
  </si>
  <si>
    <t>п.Комсомольский ул. Калинина</t>
  </si>
  <si>
    <t>п.Комсомольский ул. Ленина</t>
  </si>
  <si>
    <t>п.Комсомольский ул. Набережная</t>
  </si>
  <si>
    <t>п.Комсомольский ул. Молодежная</t>
  </si>
  <si>
    <t>п.Комсомольский ул.Луговая</t>
  </si>
  <si>
    <t>п.Комсомольский ул. Временная</t>
  </si>
  <si>
    <t>п.Комсомольский ул. Полевая</t>
  </si>
  <si>
    <t>п.Комсомольский ул.Театральная</t>
  </si>
  <si>
    <t>Кладбище</t>
  </si>
  <si>
    <t>КЭС</t>
  </si>
  <si>
    <t>Объездная дорога ул.1,2,3,4-я Зеленая</t>
  </si>
  <si>
    <t>п.Комсомольский ул. А.Осипова</t>
  </si>
  <si>
    <t>п.Комсомольский ул.К.Белоуса</t>
  </si>
  <si>
    <t>микрорайон</t>
  </si>
  <si>
    <t>Объездная</t>
  </si>
  <si>
    <t>д.44,43,42,40,39,38</t>
  </si>
  <si>
    <t>д.45,46</t>
  </si>
  <si>
    <t>д.36,37,34,32,31,30</t>
  </si>
  <si>
    <t>д.29,28,27,26,33</t>
  </si>
  <si>
    <t>Аллея</t>
  </si>
  <si>
    <t>д.23</t>
  </si>
  <si>
    <t>д.22</t>
  </si>
  <si>
    <t>д.21</t>
  </si>
  <si>
    <t>д.15</t>
  </si>
  <si>
    <t>подъезд к котельной</t>
  </si>
  <si>
    <t>от д/с Колокольчик до д.14</t>
  </si>
  <si>
    <t>д.1, 5</t>
  </si>
  <si>
    <t>д.3, 7</t>
  </si>
  <si>
    <t>магазин Натали у-к ЖКХ</t>
  </si>
  <si>
    <t>от д.9 до шк.№ 2</t>
  </si>
  <si>
    <t>д.49</t>
  </si>
  <si>
    <t>д.10</t>
  </si>
  <si>
    <t>д.9</t>
  </si>
  <si>
    <t>Микрорайон -2</t>
  </si>
  <si>
    <t>д.32 зд.Контакт</t>
  </si>
  <si>
    <t>д.35</t>
  </si>
  <si>
    <t>Д,34</t>
  </si>
  <si>
    <t>д.36</t>
  </si>
  <si>
    <t>д.37</t>
  </si>
  <si>
    <t>д.41</t>
  </si>
  <si>
    <t>д.38а 39</t>
  </si>
  <si>
    <t>д.38б</t>
  </si>
  <si>
    <t>д.42</t>
  </si>
  <si>
    <t>Школа №3</t>
  </si>
  <si>
    <t>д.14</t>
  </si>
  <si>
    <t>Водопровод на ул.Заводская в р.п. Комсомольский</t>
  </si>
  <si>
    <t>ул.Заводская</t>
  </si>
  <si>
    <t>Безнапорная самотечная канализация в домах № 5,7,13 по ул. Ленина в п.Комсомольский</t>
  </si>
  <si>
    <t>дома № 5,7,13 по ул. Ленина</t>
  </si>
  <si>
    <t>автомобильная дорога по ул.Новоселов</t>
  </si>
  <si>
    <t xml:space="preserve"> ул.Новоселов</t>
  </si>
  <si>
    <t>Дренаж от ул.Садовая до ул.Т.Бибиной</t>
  </si>
  <si>
    <t>от ул.Садовая до ул.Т.Бибиной</t>
  </si>
  <si>
    <t xml:space="preserve">Устройство наружного освещения к жилым домам 38А,39,40,41,42 во 2-микро </t>
  </si>
  <si>
    <t xml:space="preserve"> д. 38А,39,40,41,42  2-микро </t>
  </si>
  <si>
    <t>1-мкр дом24, 2-мкр дом 38Б</t>
  </si>
  <si>
    <t>13:22:0115006:</t>
  </si>
  <si>
    <t xml:space="preserve">24.11.2010г. </t>
  </si>
  <si>
    <t>04.01.2010г.</t>
  </si>
  <si>
    <t>04.10.2012года</t>
  </si>
  <si>
    <t>24.10.2012года</t>
  </si>
  <si>
    <t>26.04.2012года</t>
  </si>
  <si>
    <t>25.07.2013года</t>
  </si>
  <si>
    <t>11.02.2014года</t>
  </si>
  <si>
    <t>1080 асфальт</t>
  </si>
  <si>
    <t>1050 асфальт</t>
  </si>
  <si>
    <t>1065 асфальт</t>
  </si>
  <si>
    <t>1025 асфальт</t>
  </si>
  <si>
    <t>925 асфальт</t>
  </si>
  <si>
    <t xml:space="preserve">1155 асфальт </t>
  </si>
  <si>
    <t>480 отсыпано опокой</t>
  </si>
  <si>
    <t>560 асфальт</t>
  </si>
  <si>
    <t>360 асфальт</t>
  </si>
  <si>
    <t>415 асфальт</t>
  </si>
  <si>
    <t>500 асфальт</t>
  </si>
  <si>
    <t>660асфальт</t>
  </si>
  <si>
    <t>315 асфальт</t>
  </si>
  <si>
    <t>335асфальт</t>
  </si>
  <si>
    <t>230асфальт</t>
  </si>
  <si>
    <t>320асфальт</t>
  </si>
  <si>
    <t>350асфальт</t>
  </si>
  <si>
    <t>385асфальт</t>
  </si>
  <si>
    <t>400асфальт</t>
  </si>
  <si>
    <t>175асфальт</t>
  </si>
  <si>
    <t>750асфальт</t>
  </si>
  <si>
    <t>490асфальт</t>
  </si>
  <si>
    <t>150асфальт</t>
  </si>
  <si>
    <t>1000асфальт</t>
  </si>
  <si>
    <t>355асфальт</t>
  </si>
  <si>
    <t>355 асфальт</t>
  </si>
  <si>
    <t>250отсып.опок.</t>
  </si>
  <si>
    <t>200асфальт</t>
  </si>
  <si>
    <t>1500асфальт</t>
  </si>
  <si>
    <t>1100асфальт</t>
  </si>
  <si>
    <t>425грунт</t>
  </si>
  <si>
    <t>450грунт</t>
  </si>
  <si>
    <t>1715асфальт</t>
  </si>
  <si>
    <t>985 бетон</t>
  </si>
  <si>
    <t>265бетон</t>
  </si>
  <si>
    <t>415асфальт</t>
  </si>
  <si>
    <t>720асфальт</t>
  </si>
  <si>
    <t>640асфальт</t>
  </si>
  <si>
    <t>650асфальт</t>
  </si>
  <si>
    <t>255асфальт</t>
  </si>
  <si>
    <t>75асфальт</t>
  </si>
  <si>
    <t>120асфальт</t>
  </si>
  <si>
    <t>115асфальт</t>
  </si>
  <si>
    <t>65асфальт</t>
  </si>
  <si>
    <t>270асфальт</t>
  </si>
  <si>
    <t>475асфальт</t>
  </si>
  <si>
    <t>215асфальт</t>
  </si>
  <si>
    <t>205асфальт</t>
  </si>
  <si>
    <t>300асфальт</t>
  </si>
  <si>
    <t>250асфальт</t>
  </si>
  <si>
    <t>160асфальт</t>
  </si>
  <si>
    <t>165асфальт</t>
  </si>
  <si>
    <t>110асфальт</t>
  </si>
  <si>
    <t>245асфальт</t>
  </si>
  <si>
    <t>125асфальт</t>
  </si>
  <si>
    <t>375асфальт</t>
  </si>
  <si>
    <t>105асфальт</t>
  </si>
  <si>
    <t>135асфальт</t>
  </si>
  <si>
    <t>0,18 км трубы полиэтилен</t>
  </si>
  <si>
    <t>27.10.2015г.</t>
  </si>
  <si>
    <t>Акт №27 от 27.10.2015г.</t>
  </si>
  <si>
    <t>118,32 м  трубы полиэтилен</t>
  </si>
  <si>
    <t>26.10.2015г.</t>
  </si>
  <si>
    <t>Акт №7 от 26.10.2015г.</t>
  </si>
  <si>
    <t>27.08.2015г.</t>
  </si>
  <si>
    <t>Акт о приёмке выполненных работ №1 27.08.2015г.</t>
  </si>
  <si>
    <t>0,41 км 1647 м2 асфальт</t>
  </si>
  <si>
    <t>820 м  трубы полиэтилен</t>
  </si>
  <si>
    <t>02.04.2015г.</t>
  </si>
  <si>
    <t>Акт о приёмке выполненных работ №2 01.04.2015г.</t>
  </si>
  <si>
    <t>30.01.2015г.</t>
  </si>
  <si>
    <t>Акт о приёмке выполненных работ №1 31.01.2015г.</t>
  </si>
  <si>
    <t>асфальт</t>
  </si>
  <si>
    <t>Светофорный объект</t>
  </si>
  <si>
    <t>Перекресток Атяшево-Комсомольский -Саранск</t>
  </si>
  <si>
    <t xml:space="preserve">Газопровод низкого давления по ул.Т.Бибиной </t>
  </si>
  <si>
    <t xml:space="preserve">Газопровод низкого давления по ул.Набережная </t>
  </si>
  <si>
    <t xml:space="preserve"> ул.Т.Бибиной п Комсомольский</t>
  </si>
  <si>
    <t>№ п/п</t>
  </si>
  <si>
    <t xml:space="preserve">     Адрес (местоположение)     недвижимого  имущества</t>
  </si>
  <si>
    <t>Сведения о кадастровой стоимости недвижимого имущества, руб</t>
  </si>
  <si>
    <t>Даты возникновения и прекращения права муниципальной собственности на недвижимое имущество</t>
  </si>
  <si>
    <t>Реквизиты документов – оснований возникновения (прекращения) права  муниципальной собственности  на недвижимое имущество</t>
  </si>
  <si>
    <t>Сведения  о правообладателе муниципального недвижимого имущества</t>
  </si>
  <si>
    <t xml:space="preserve">Наименование  недвижимого имущества             </t>
  </si>
  <si>
    <t>Кадастровый номер муниципального недвижимого имущества</t>
  </si>
  <si>
    <t>Площадь и иные параметры  характеризую-щие физ. свойства недвижимого имущества</t>
  </si>
  <si>
    <t>Сведения о балансовой стоимости недвижимого имущества и начисленной амортизации,руб.</t>
  </si>
  <si>
    <t>Сведения об  установленных в отношении муниципального недвижимого имущества ограничениях с указанием основания и даты их возникновения и прекращения.</t>
  </si>
  <si>
    <t>Сведения о правообладателе муниципального движимого имущества ограничениях с основания и даты их возникновения и прекращения</t>
  </si>
  <si>
    <t>Наименование акционерного общества , его основном государственном регистрационном номере</t>
  </si>
  <si>
    <t>Р.П.КОМСОМОЛЬСКИЙ, МИКРОРАЙОН-2, д. 14, кв. 48</t>
  </si>
  <si>
    <t>БУРМИСТРОВА Н.П.</t>
  </si>
  <si>
    <t>МЕЛЬНИЧУК Н.Ф.</t>
  </si>
  <si>
    <t>АДУШКИН С.С.</t>
  </si>
  <si>
    <t>РОГОЧЕВА В.И.</t>
  </si>
  <si>
    <t>КУЗНЕЦОВ В.В</t>
  </si>
  <si>
    <t>ЛЫТКИН В.М.</t>
  </si>
  <si>
    <t>РОТАНОВА А.А.</t>
  </si>
  <si>
    <t>ДЯДЕВА Т.К.</t>
  </si>
  <si>
    <t>БЕЛЯКОВА Е.М.</t>
  </si>
  <si>
    <t>ТАРАСОВА Н.А.</t>
  </si>
  <si>
    <t>ГРАБЛИН В.В.</t>
  </si>
  <si>
    <t>МУСИНА Г.М.</t>
  </si>
  <si>
    <t>ЛЯМАНОВ И.М.</t>
  </si>
  <si>
    <t>ПЛАТОНОВ А.Т.</t>
  </si>
  <si>
    <t>ФИЛИППОВА М.В.</t>
  </si>
  <si>
    <t>ДРЫГИНА И.Н.</t>
  </si>
  <si>
    <t>БАЖАЙКИНА Г.М.</t>
  </si>
  <si>
    <t>ЛОГИНОВА Т.В.</t>
  </si>
  <si>
    <t>ГОРБАТОВА Т.И.</t>
  </si>
  <si>
    <t>ЗАЙЦЕВА Н.В.</t>
  </si>
  <si>
    <t>КРАСНОВА Т.Н.</t>
  </si>
  <si>
    <t>ЛАПШИН С.А.</t>
  </si>
  <si>
    <t>ПРОХОРОВА О.В.</t>
  </si>
  <si>
    <t>ЯКУНИНА Р.В.</t>
  </si>
  <si>
    <t>ПРОКИНА К.П.</t>
  </si>
  <si>
    <t>СИВОВ А.В.</t>
  </si>
  <si>
    <t>13-13-06/075/2009-206</t>
  </si>
  <si>
    <t>13:22:0115010:</t>
  </si>
  <si>
    <t>13:22:0115010:2160</t>
  </si>
  <si>
    <t>13:22:0115010:2158</t>
  </si>
  <si>
    <t>13:22:0115010:1477</t>
  </si>
  <si>
    <t>13:22:0115010:2084</t>
  </si>
  <si>
    <t>ЛАРЮШКИН А.М.</t>
  </si>
  <si>
    <t>САТУНКИН Н.И.</t>
  </si>
  <si>
    <t>ЛИПНЯГОВ А.Н.</t>
  </si>
  <si>
    <t>ФЕДОТКИН Н.Г.</t>
  </si>
  <si>
    <t>НЕКЛЮДОВА В.Б.</t>
  </si>
  <si>
    <t>ЧУГУНОВА Л.Д.</t>
  </si>
  <si>
    <t>ПАРШКОВ А.Ю.</t>
  </si>
  <si>
    <t>ЮМАТОВ В.А.</t>
  </si>
  <si>
    <t>ПЕТЯКИН С.Ю.</t>
  </si>
  <si>
    <t>ПЕТРЯКОВА С.Ф.</t>
  </si>
  <si>
    <t>МОРОЗОВА Н.В.</t>
  </si>
  <si>
    <t>АРХИПОВ Г.Г.</t>
  </si>
  <si>
    <t>КОДИНА Т.Н.</t>
  </si>
  <si>
    <t>ВЕЛЬМЯЙКИН Ю.А.</t>
  </si>
  <si>
    <t>БАХИРКИНА С.Л.</t>
  </si>
  <si>
    <t>МИШИНА В.В.</t>
  </si>
  <si>
    <t>ЛОГАШИН А.И.</t>
  </si>
  <si>
    <t>КУЗЕНКОВА Т.С.</t>
  </si>
  <si>
    <t>АВДЕЕВ В.И.</t>
  </si>
  <si>
    <t>ЖУРОВА Л.А.</t>
  </si>
  <si>
    <t>КУВАКИНА Т.В.</t>
  </si>
  <si>
    <t>СКОПЦОВА З.Г.</t>
  </si>
  <si>
    <t>ЖАРКОВ В.А.</t>
  </si>
  <si>
    <t>ДАВЫДОВА М.Е.</t>
  </si>
  <si>
    <t>ШАРОВ А.А</t>
  </si>
  <si>
    <t>МИТРЯШКИН Г.И.</t>
  </si>
  <si>
    <t>ШУВАЛОВ О.В</t>
  </si>
  <si>
    <t>КОРОЛЕВ П.В.</t>
  </si>
  <si>
    <t>ПЫРЕСЕВА Г.Ю.</t>
  </si>
  <si>
    <t>ГУСЕВ С.Ф.</t>
  </si>
  <si>
    <t>КИСЕЛЕВА О.В.</t>
  </si>
  <si>
    <t>ИШКУРБАНОВА Т.П.</t>
  </si>
  <si>
    <t>ЖАРКОВА Т.И</t>
  </si>
  <si>
    <t>КУРОЧКИНА Т.Е.</t>
  </si>
  <si>
    <t>МУРАДОВА З.Э.</t>
  </si>
  <si>
    <t>МАРКИНА С.И.</t>
  </si>
  <si>
    <t>АБУШАЕВ И.И.</t>
  </si>
  <si>
    <t>РОМАШКИНА О.А.</t>
  </si>
  <si>
    <t>ЛЕБЕДЕВА С.Ю.</t>
  </si>
  <si>
    <t>ПОШИКЛОВА Н.А.</t>
  </si>
  <si>
    <t>13:22:0115011:3751</t>
  </si>
  <si>
    <t>13:22:0115011:3744</t>
  </si>
  <si>
    <t>13:22:0115011:3754</t>
  </si>
  <si>
    <t>13:22:0115011:2020</t>
  </si>
  <si>
    <t>13:22:0115011:2025</t>
  </si>
  <si>
    <t>13:22:0115011:2810</t>
  </si>
  <si>
    <t>13:22:0115011:3322</t>
  </si>
  <si>
    <t>13:22:0115011:3325</t>
  </si>
  <si>
    <t>13:22:0115011:3327</t>
  </si>
  <si>
    <t>13:22:0115011:2083</t>
  </si>
  <si>
    <t>13:22:0115011:1805</t>
  </si>
  <si>
    <t>13:22:0115011:1804</t>
  </si>
  <si>
    <t>13:22:0115011:2990</t>
  </si>
  <si>
    <t>13:22:0115011:2992</t>
  </si>
  <si>
    <t>13:22:0115011:2993</t>
  </si>
  <si>
    <t>Строительство а/дороги от ул. Калинина до источника "Родник" у ж/д моста  рп.Комсомольский Чамзинского района Республики Мордовия</t>
  </si>
  <si>
    <t>ул Калинина п Комсомольский</t>
  </si>
  <si>
    <t>0,133 км 834,2 м2 асфальт</t>
  </si>
  <si>
    <t>п.Комсомольский ул.Саранская</t>
  </si>
  <si>
    <t>Тротуар</t>
  </si>
  <si>
    <t>82 м</t>
  </si>
  <si>
    <t>98 м</t>
  </si>
  <si>
    <t>Ограждение металлическое</t>
  </si>
  <si>
    <t>Р.П.КОМСОМОЛЬСКИЙ, ул. РЕСПУБЛИКАНСКАЯ, д. 23, кв. 11</t>
  </si>
  <si>
    <t>Р.П.КОМСОМОЛЬСКИЙ, ул. РЕСПУБЛИКАНСКАЯ, д. 23, кв. 9</t>
  </si>
  <si>
    <t>Р.П.КОМСОМОЛЬСКИЙ, ул. РЕСПУБЛИКАНСКАЯ, д. 4, кв. 3</t>
  </si>
  <si>
    <t>Р.П.КОМСОМОЛЬСКИЙ, ул. РЕСПУБЛИКАНСКАЯ, д. 7, кв. 3</t>
  </si>
  <si>
    <t>Р.П.КОМСОМОЛЬСКИЙ, ул. САДОВАЯ, д. 15А, кв. 2</t>
  </si>
  <si>
    <t>Р.П.КОМСОМОЛЬСКИЙ, ул. САДОВАЯ, д. 15А, кв. 28</t>
  </si>
  <si>
    <t>Р.П.КОМСОМОЛЬСКИЙ, ул. САДОВАЯ, д. 15А, кв. 3</t>
  </si>
  <si>
    <t>Р.П.КОМСОМОЛЬСКИЙ, ул. САДОВАЯ д. 23, кв. 7А</t>
  </si>
  <si>
    <t>Р.П.КОМСОМОЛЬСКИЙ, ул. САДОВАЯ д. 23, кв. 9</t>
  </si>
  <si>
    <t>Р.П.КОМСОМОЛЬСКИЙ, ул. САДОВАЯ д. 38, кв. 1</t>
  </si>
  <si>
    <t>Р.П.КОМСОМОЛЬСКИЙ, ул. САДОВАЯ д. 42</t>
  </si>
  <si>
    <t>Р.П.КОМСОМОЛЬСКИЙ, ул. СПОРТИВНАЯ д. 7, кв. 10</t>
  </si>
  <si>
    <t>Р.П.КОМСОМОЛЬСКИЙ, ул. СПОРТИВНАЯ д. 7, кв. 15</t>
  </si>
  <si>
    <t>Р.П.КОМСОМОЛЬСКИЙ, ул. СУРОДЕЕВА д. 10, кв. 1</t>
  </si>
  <si>
    <t>Р.П.КОМСОМОЛЬСКИЙ, ул. СУРОДЕЕВА д. 10, кв. 4</t>
  </si>
  <si>
    <t>Р.П.КОМСОМОЛЬСКИЙ, ул. СУРОДЕЕВА д. 10, кв. 8</t>
  </si>
  <si>
    <t>Р.П.КОМСОМОЛЬСКИЙ, ул. СУРОДЕЕВА д. 14, кв. 4</t>
  </si>
  <si>
    <t>Р.П.КОМСОМОЛЬСКИЙ, ул. СУРОДЕЕВА д. 8, кв. 6</t>
  </si>
  <si>
    <t>Р.П.КОМСОМОЛЬСКИЙ, ул. Т. БИБИНОЙ, д. 13, кв. 3</t>
  </si>
  <si>
    <t>Р.П.КОМСОМОЛЬСКИЙ, ул. ТЕАТРАЛЬНАЯ, д. 11, кв. 13А</t>
  </si>
  <si>
    <t>Р.П.КОМСОМОЛЬСКИЙ, ул. ТЕАТРАЛЬНАЯ, д. 11, кв. 19А</t>
  </si>
  <si>
    <t>Р.П.КОМСОМОЛЬСКИЙ, ул. ТЕАТРАЛЬНАЯ, д. 11, кв. 20</t>
  </si>
  <si>
    <t>Р.П.КОМСОМОЛЬСКИЙ, ул. ТЕАТРАЛЬНАЯ, д. 11, кв. 22</t>
  </si>
  <si>
    <t xml:space="preserve">Количестве акций, выпущенных акционерным обществом (с указанием количества привилегированных акций), и размере доли в уставном капитале, принадлежащей муниципальному образованию, в %  </t>
  </si>
  <si>
    <t>Наименование хозяйственного общества, его основном государственном регистрационном номере</t>
  </si>
  <si>
    <t>Размер уставного капитала хозяйственного общества и доли муниципального образования в уставном капитале, в %</t>
  </si>
  <si>
    <t>Наименование движимого имущества</t>
  </si>
  <si>
    <t>Номинальная стоимость акций, руб.</t>
  </si>
  <si>
    <t>Полное наименование и организационно-правовая форма  юридического лица</t>
  </si>
  <si>
    <t xml:space="preserve">          Адрес (местонахождение) </t>
  </si>
  <si>
    <t>Основной государственный регистрационный номер и дата государственной регистрации</t>
  </si>
  <si>
    <t>Реквизиты документа – основания создания юридического лица ( участия  муниципального образования в создании (уставном капитале) юридического лица)</t>
  </si>
  <si>
    <t>Размер доли, принадлежащей муниципальному  образованию в уставном капитале , в % (для хозяйственных обществ и товариществ), руб</t>
  </si>
  <si>
    <t>Сведения о балансовой стоимости движимого имущества, тыс.руб.  *</t>
  </si>
  <si>
    <t>Сведения о  начисленной амортизации, тыс.руб. **</t>
  </si>
  <si>
    <t>Реквизиты документов – оснований возникновения (прекращения) права  муниципальной собственности на движимое имущество****</t>
  </si>
  <si>
    <t xml:space="preserve">Среднесписочная численность  работников </t>
  </si>
  <si>
    <t>Данные о балансовой стоимости   основных средств , тыс. руб.</t>
  </si>
  <si>
    <t>Данные об остаточной стоимости основных средств , тыс. руб.</t>
  </si>
  <si>
    <t>подпись</t>
  </si>
  <si>
    <t>М.П.</t>
  </si>
  <si>
    <t>Графа Обязательна для заполнения</t>
  </si>
  <si>
    <t>Даты  принятия  движимого  имущества к учету ***</t>
  </si>
  <si>
    <t>РАЗДЕЛ III. Сведения о  муниципальном  учреждении ( предприятии)  Чамзинкого муниципального района</t>
  </si>
  <si>
    <t>Квартира</t>
  </si>
  <si>
    <t>ул. ВРЕМЕННАЯ, д. 5, кв. 3</t>
  </si>
  <si>
    <t xml:space="preserve"> ул. КАЛИНИНА, д. 17, кв. 2</t>
  </si>
  <si>
    <t xml:space="preserve"> ул. КАЛИНИНА, д. 17, кв. 4</t>
  </si>
  <si>
    <t xml:space="preserve"> ул. КАЛИНИНА, д. 5, кв. 10</t>
  </si>
  <si>
    <t xml:space="preserve"> ул. КАЛИНИНА, д. 21, кв. 1</t>
  </si>
  <si>
    <t>Р.П.КОМСОМОЛЬСКИЙ, МИКРОРАЙОН-2, д. 35, кв. 47</t>
  </si>
  <si>
    <t>Р.П.КОМСОМОЛЬСКИЙ, МИКРОРАЙОН-2, д. 35, кв. 5</t>
  </si>
  <si>
    <t>Р.П.КОМСОМОЛЬСКИЙ, МИКРОРАЙОН-2, д. 36, кв. 41</t>
  </si>
  <si>
    <t>Р.П.КОМСОМОЛЬСКИЙ, МИКРОРАЙОН-2, д. 37, кв. 15</t>
  </si>
  <si>
    <t>Р.П.КОМСОМОЛЬСКИЙ, МИКРОРАЙОН-1, д. 9, кв. 86</t>
  </si>
  <si>
    <t>Р.П.КОМСОМОЛЬСКИЙ, МИКРОРАЙОН-1, д. 9, кв. 87</t>
  </si>
  <si>
    <t>Турманкина ТА</t>
  </si>
  <si>
    <t>Ерофеев ГП</t>
  </si>
  <si>
    <t>Р.П.КОМСОМОЛЬСКИЙ, ул. ТЕАТРАЛЬНАЯ, д. 8, кв. 3</t>
  </si>
  <si>
    <t>Р.П.КОМСОМОЛЬСКИЙ,ул. ТЕАТРАЛЬНАЯ, д. 8, кв. 6</t>
  </si>
  <si>
    <t>Общежитие</t>
  </si>
  <si>
    <t>Р.П.КОМСОМОЛЬСКИЙ, ул. РЕСПУБЛИКАНСКАЯ, д. 19А, к.1</t>
  </si>
  <si>
    <t>Р.П.КОМСОМОЛЬСКИЙ, ул. РЕСПУБЛИКАНСКАЯ, д. 19А, к.2</t>
  </si>
  <si>
    <t>Р.П.КОМСОМОЛЬСКИЙ, ул. РЕСПУБЛИКАНСКАЯ, д. 19А, к.3</t>
  </si>
  <si>
    <t>Р.П.КОМСОМОЛЬСКИЙ, ул. РЕСПУБЛИКАНСКАЯ, д. 19А, к.4</t>
  </si>
  <si>
    <t>Р.П.КОМСОМОЛЬСКИЙ, ул. РЕСПУБЛИКАНСКАЯ, д. 19А, к.6</t>
  </si>
  <si>
    <t>Р.П.КОМСОМОЛЬСКИЙ, ул. РЕСПУБЛИКАНСКАЯ, д. 19А, к.11</t>
  </si>
  <si>
    <t>Р.П.КОМСОМОЛЬСКИЙ, ул. РЕСПУБЛИКАНСКАЯ, д. 19А, к.13</t>
  </si>
  <si>
    <t>Р.П.КОМСОМОЛЬСКИЙ, ул. РЕСПУБЛИКАНСКАЯ, д. 19А, к.15</t>
  </si>
  <si>
    <t>Р.П.КОМСОМОЛЬСКИЙ, ул. РЕСПУБЛИКАНСКАЯ, д. 19А, к.16</t>
  </si>
  <si>
    <t>Р.П.КОМСОМОЛЬСКИЙ, ул. РЕСПУБЛИКАНСКАЯ, д. 19А, к.17</t>
  </si>
  <si>
    <t>Р.П.КОМСОМОЛЬСКИЙ, ул. РЕСПУБЛИКАНСКАЯ, д. 19А, к.18</t>
  </si>
  <si>
    <t>Р.П.КОМСОМОЛЬСКИЙ, ул. РЕСПУБЛИКАНСКАЯ, д. 19А, к.19</t>
  </si>
  <si>
    <t>Р.П.КОМСОМОЛЬСКИЙ, ул. РЕСПУБЛИКАНСКАЯ, д. 19А, к.20</t>
  </si>
  <si>
    <t>Р.П.КОМСОМОЛЬСКИЙ, ул. РЕСПУБЛИКАНСКАЯ, д. 19А, к.21</t>
  </si>
  <si>
    <t>Р.П.КОМСОМОЛЬСКИЙ, ул. РЕСПУБЛИКАНСКАЯ, д. 19А, к.22</t>
  </si>
  <si>
    <t>Р.П.КОМСОМОЛЬСКИЙ, ул. РЕСПУБЛИКАНСКАЯ, д. 17, к.3</t>
  </si>
  <si>
    <t>Р.П.КОМСОМОЛЬСКИЙ, ул. РЕСПУБЛИКАНСКАЯ, д. 17, к.7</t>
  </si>
  <si>
    <t>Р.П.КОМСОМОЛЬСКИЙ, ул. РЕСПУБЛИКАНСКАЯ, д. 17, к.9</t>
  </si>
  <si>
    <t>Р.П.КОМСОМОЛЬСКИЙ, ул. РЕСПУБЛИКАНСКАЯ, д. 17, к.13</t>
  </si>
  <si>
    <t>Р.П.КОМСОМОЛЬСКИЙ, ул. РЕСПУБЛИКАНСКАЯ, д. 17, к.16</t>
  </si>
  <si>
    <t>Р.П.КОМСОМОЛЬСКИЙ, ул. РЕСПУБЛИКАНСКАЯ, д. 17, к.18</t>
  </si>
  <si>
    <t>Р.П.КОМСОМОЛЬСКИЙ, ул. РЕСПУБЛИКАНСКАЯ, д. 17, к.23</t>
  </si>
  <si>
    <t>Р.П.КОМСОМОЛЬСКИЙ, ул. РЕСПУБЛИКАНСКАЯ, д. 17, к.25</t>
  </si>
  <si>
    <t xml:space="preserve"> ул. ЛЕНИНА, д. 6, кв. 1</t>
  </si>
  <si>
    <t xml:space="preserve"> МИКРОРАЙОН-1, д. 1, кв. 13</t>
  </si>
  <si>
    <t xml:space="preserve"> МИКРОРАЙОН-1, д. 1, кв. 14</t>
  </si>
  <si>
    <t xml:space="preserve"> МИКРОРАЙОН-1, д. 1, кв. 15</t>
  </si>
  <si>
    <t>МИКРОРАЙОН-1, д. 1, кв. 23</t>
  </si>
  <si>
    <t>МИКРОРАЙОН-1, д. 1, кв. 33</t>
  </si>
  <si>
    <t>МИКРОРАЙОН-1, д. 1, кв. 7</t>
  </si>
  <si>
    <t>МИКРОРАЙОН-1, д. 10, кв. 11</t>
  </si>
  <si>
    <t>МИКРОРАЙОН-1, д. 10, кв. 16</t>
  </si>
  <si>
    <t>Р.П.КОМСОМОЛЬСКИЙ, микрорайон 1, , д. 48А, кв. 219-220</t>
  </si>
  <si>
    <t>Р.П.КОМСОМОЛЬСКИЙ, микрорайон 1, , д. 48А, кв. 221-223</t>
  </si>
  <si>
    <t>Р.П.КОМСОМОЛЬСКИЙ, микрорайон 1, , д. 48А, кв. 224</t>
  </si>
  <si>
    <t>Р.П.КОМСОМОЛЬСКИЙ, микрорайон 1, , д. 48А, кв. 225</t>
  </si>
  <si>
    <t>Р.П.КОМСОМОЛЬСКИЙ, микрорайон 1, , д. 48А, кв. 301-302</t>
  </si>
  <si>
    <t>Р.П.КОМСОМОЛЬСКИЙ, микрорайон 1, , д. 48А, кв. 304</t>
  </si>
  <si>
    <t>Р.П.КОМСОМОЛЬСКИЙ, микрорайон 1, , д. 48А, кв. 305-306</t>
  </si>
  <si>
    <t>Р.П.КОМСОМОЛЬСКИЙ, микрорайон 1, , д. 48А, кв. 307</t>
  </si>
  <si>
    <t>Р.П.КОМСОМОЛЬСКИЙ, микрорайон 1, , д. 48А, кв. 309</t>
  </si>
  <si>
    <t>Р.П.КОМСОМОЛЬСКИЙ, микрорайон 1, , д. 48А, кв. 314</t>
  </si>
  <si>
    <t>Р.П.КОМСОМОЛЬСКИЙ, микрорайон 1, , д. 48А, кв. 319</t>
  </si>
  <si>
    <t>Р.П.КОМСОМОЛЬСКИЙ, микрорайон 1, , д. 48А, кв. 324</t>
  </si>
  <si>
    <t>Р.П.КОМСОМОЛЬСКИЙ, микрорайон 1, , д. 48А, кв. 326</t>
  </si>
  <si>
    <t>Р.П.КОМСОМОЛЬСКИЙ, микрорайон 1, , д. 48А, кв. 328</t>
  </si>
  <si>
    <t>Р.П.КОМСОМОЛЬСКИЙ, микрорайон 1, , д. 48А, кв. 329</t>
  </si>
  <si>
    <t>Р.П.КОМСОМОЛЬСКИЙ, микрорайон 1, , д. 48А, кв. 331</t>
  </si>
  <si>
    <t>Р.П.КОМСОМОЛЬСКИЙ, микрорайон 1, , д. 48А, кв. 332</t>
  </si>
  <si>
    <t>Р.П.КОМСОМОЛЬСКИЙ, МИКРОРАЙОН-1, д. 49, кв. 107</t>
  </si>
  <si>
    <t>Р.П.КОМСОМОЛЬСКИЙ, МИКРОРАЙОН-1, д. 49, кв. 108</t>
  </si>
  <si>
    <t>Р.П.КОМСОМОЛЬСКИЙ, МИКРОРАЙОН-1, д. 49, кв. 17</t>
  </si>
  <si>
    <t>Р.П.КОМСОМОЛЬСКИЙ, МИКРОРАЙОН-1, д. 49, кв. 36</t>
  </si>
  <si>
    <t>Р.П.КОМСОМОЛЬСКИЙ, МИКРОРАЙОН-1, д. 49, кв. 41</t>
  </si>
  <si>
    <t>Р.П.КОМСОМОЛЬСКИЙ, МИКРОРАЙОН-1, д. 5, кв. 48</t>
  </si>
  <si>
    <t>Р.П.КОМСОМОЛЬСКИЙ, МИКРОРАЙОН-1, д. 5, кв. 58</t>
  </si>
  <si>
    <t>Р.П.КОМСОМОЛЬСКИЙ, МИКРОРАЙОН-1, д. 6, кв. 15</t>
  </si>
  <si>
    <t>Р.П.КОМСОМОЛЬСКИЙ, МИКРОРАЙОН-1, д. 6, кв. 4</t>
  </si>
  <si>
    <t>Р.П.КОМСОМОЛЬСКИЙ, МИКРОРАЙОН-1, д. 6, кв. 68</t>
  </si>
  <si>
    <t>Р.П.КОМСОМОЛЬСКИЙ, МИКРОРАЙОН-1, д. 7, кв. 43</t>
  </si>
  <si>
    <t>Р.П.КОМСОМОЛЬСКИЙ, МИКРОРАЙОН-1, д. 9, кв. 139</t>
  </si>
  <si>
    <t>МИКРОРАЙОН-1, д. 14, кв. 11</t>
  </si>
  <si>
    <t>МИКРОРАЙОН-1, д. 14, кв. 2</t>
  </si>
  <si>
    <t>МИКРОРАЙОН-1, д. 2, кв. 26</t>
  </si>
  <si>
    <t>МИКРОРАЙОН-1, д. 22, кв. 6</t>
  </si>
  <si>
    <t>МИКРОРАЙОН-1, д. 22, кв. 61</t>
  </si>
  <si>
    <t>МИКРОРАЙОН-1, д. 23, кв. 53</t>
  </si>
  <si>
    <t>МИКРОРАЙОН-1, д. 23, кв. 70</t>
  </si>
  <si>
    <t>МИКРОРАЙОН-1, д. 23, кв. 80</t>
  </si>
  <si>
    <t>МИКРОРАЙОН-1, д. 23, кв. 83</t>
  </si>
  <si>
    <t>МИКРОРАЙОН-1, д. 24, кв. 11</t>
  </si>
  <si>
    <t>МИКРОРАЙОН-1, д. 24, кв. 61</t>
  </si>
  <si>
    <t>МИКРОРАЙОН-1, д. 24, кв. 63</t>
  </si>
  <si>
    <t>МИКРОРАЙОН-1, д. 24, кв. 77</t>
  </si>
  <si>
    <t>МИКРОРАЙОН-1, д. 25, кв. 16</t>
  </si>
  <si>
    <t>МИКРОРАЙОН-1, д. 25, кв. 16А</t>
  </si>
  <si>
    <t>МИКРОРАЙОН-1, д. 25, кв. 17</t>
  </si>
  <si>
    <t>МИКРОРАЙОН-1, д. 25, кв. 34</t>
  </si>
  <si>
    <t>МИКРОРАЙОН-1, д. 25, кв. 65</t>
  </si>
  <si>
    <t>МИКРОРАЙОН-1, д. 25, кв. 69</t>
  </si>
  <si>
    <t>МИКРОРАЙОН-1, д. 26, кв. 48</t>
  </si>
  <si>
    <t>МИКРОРАЙОН-1, д. 27, кв. 4</t>
  </si>
  <si>
    <t>МИКРОРАЙОН-1, д. 27, кв. 40</t>
  </si>
  <si>
    <t>МИКРОРАЙОН-1, д. 27, кв. 53</t>
  </si>
  <si>
    <t>МИКРОРАЙОН-1, д. 27, кв. 54</t>
  </si>
  <si>
    <t>МИКРОРАЙОН-1, д. 27, кв. 6</t>
  </si>
  <si>
    <t>МИКРОРАЙОН-1, д. 27, кв. 89</t>
  </si>
  <si>
    <t>МИКРОРАЙОН-1, д. 27, кв. 98</t>
  </si>
  <si>
    <t>МИКРОРАЙОН-1, д. 28, кв. 44</t>
  </si>
  <si>
    <t>МИКРОРАЙОН-1, д. 28, кв. 96</t>
  </si>
  <si>
    <t>МИКРОРАЙОН-1, д. 29, кв. 4</t>
  </si>
  <si>
    <t>МИКРОРАЙОН-1, д. 29, кв. 44</t>
  </si>
  <si>
    <t>МИКРОРАЙОН-1, д. 29, кв. 72</t>
  </si>
  <si>
    <t>МИКРОРАЙОН-1, д. 29, кв. 76</t>
  </si>
  <si>
    <t>МИКРОРАЙОН-1, д. 29, кв. 91</t>
  </si>
  <si>
    <t>МИКРОРАЙОН-1, д. 29, кв. 97</t>
  </si>
  <si>
    <t>МИКРОРАЙОН-1, д. 29, кв. 98</t>
  </si>
  <si>
    <t>МИКРОРАЙОН-1, д. 3, кв. 18</t>
  </si>
  <si>
    <t>МИКРОРАЙОН-1, д. 3, кв. 46</t>
  </si>
  <si>
    <t>МИКРОРАЙОН-1, д. 3, кв. 50</t>
  </si>
  <si>
    <t>МИКРОРАЙОН-1, д. 3, кв. 57</t>
  </si>
  <si>
    <t>МИКРОРАЙОН-1, д. 3, кв. 6</t>
  </si>
  <si>
    <t>МИКРОРАЙОН-1, д. 3, кв. 7</t>
  </si>
  <si>
    <t>МИКРОРАЙОН-1, д. 30, кв. 1</t>
  </si>
  <si>
    <t>Р.П.КОМСОМОЛЬСКИЙ, МИКРОРАЙОН-2, д. 14, кв. 11</t>
  </si>
  <si>
    <t>Р.П.КОМСОМОЛЬСКИЙ, МИКРОРАЙОН-2, д. 14, кв. 12</t>
  </si>
  <si>
    <t>Р.П.КОМСОМОЛЬСКИЙ, МИКРОРАЙОН-2, д. 14, кв. 30</t>
  </si>
  <si>
    <t>Р.П.КОМСОМОЛЬСКИЙ, МИКРОРАЙОН-2, д. 14, кв. 37</t>
  </si>
  <si>
    <t>Квартира Микро 1 д 11 кв 36 казна</t>
  </si>
  <si>
    <t>Р.П.КОМСОМОЛЬСКИЙ, ул. РЕСПУБЛИКАНСКАЯ, д. 17, к.29</t>
  </si>
  <si>
    <t>Р.П.КОМСОМОЛЬСКИЙ, ул. РЕСПУБЛИКАНСКАЯ, д. 17, к.31</t>
  </si>
  <si>
    <t>Р.П.КОМСОМОЛЬСКИЙ, ул. РЕСПУБЛИКАНСКАЯ, д. 17, к.37</t>
  </si>
  <si>
    <t>Р.П.КОМСОМОЛЬСКИЙ, ул. ПАРКОВАЯ, д. 1, кв. 14</t>
  </si>
  <si>
    <t xml:space="preserve"> микро-2 д.45 кв35 (36-ти кв.дом)</t>
  </si>
  <si>
    <t>Теплопункт</t>
  </si>
  <si>
    <t xml:space="preserve">п.Комсомольский ул.Садовая </t>
  </si>
  <si>
    <t xml:space="preserve"> микро-2 д.45 кв.2 (36-ти кв.дом)</t>
  </si>
  <si>
    <t xml:space="preserve"> микро-2 д.45 кв.5(36-ти кв.дом)</t>
  </si>
  <si>
    <t>*, **, ***, ****- графы  обязательные   для заполнения</t>
  </si>
  <si>
    <t>Администрация Комсомольского городского поселения</t>
  </si>
  <si>
    <t>РМ, Чамзинский район рп.Комсомольский  ул.Коммунистическая д. № 1</t>
  </si>
  <si>
    <t>Амортизация</t>
  </si>
  <si>
    <t>Р.П.КОМСОМОЛЬСКИЙ, МИКРОРАЙОН-1, д. 4, кв. 53</t>
  </si>
  <si>
    <t>Р.П.КОМСОМОЛЬСКИЙ, МИКРОРАЙОН-1, д. 4, кв. 54А</t>
  </si>
  <si>
    <t>Р.П.КОМСОМОЛЬСКИЙ, МИКРОРАЙОН-1, д. 4, кв. 6/Г</t>
  </si>
  <si>
    <t>Р.П.КОМСОМОЛЬСКИЙ, МИКРОРАЙОН-1, д. 40, кв. 41</t>
  </si>
  <si>
    <t>КОРОЛЕВА Л.А.</t>
  </si>
  <si>
    <t>ХОВАТОВА Н.В.</t>
  </si>
  <si>
    <t>КРЮЧКОВА Л.Н.</t>
  </si>
  <si>
    <t>ФИЛАТОВА Г.П.</t>
  </si>
  <si>
    <t>КИЖМЕНЕВА С.П.</t>
  </si>
  <si>
    <t>ДЕМИДОВ А.С.</t>
  </si>
  <si>
    <t>САУЛИН Г.Н.</t>
  </si>
  <si>
    <t>Акифьев ВА</t>
  </si>
  <si>
    <t>Ключникова РП</t>
  </si>
  <si>
    <t>Дергунова ЛА</t>
  </si>
  <si>
    <t>Балыкова ЛН</t>
  </si>
  <si>
    <t>Карфидова НА</t>
  </si>
  <si>
    <t>Чирясова РА</t>
  </si>
  <si>
    <t>Сидоров НВ</t>
  </si>
  <si>
    <t>Волгушев ГН</t>
  </si>
  <si>
    <t>Умарова ЛБ</t>
  </si>
  <si>
    <t>Балаева НН</t>
  </si>
  <si>
    <t>Николаев ЮН</t>
  </si>
  <si>
    <t>Чикнайкина ЛВ</t>
  </si>
  <si>
    <t>Коблякова ЕЕ</t>
  </si>
  <si>
    <t>Бекшаева РХ</t>
  </si>
  <si>
    <t>Золин АИ</t>
  </si>
  <si>
    <t>Исламова НИ</t>
  </si>
  <si>
    <t>Николаева ЛМ</t>
  </si>
  <si>
    <t>Симдянкина НН</t>
  </si>
  <si>
    <t>Быстрова ЕА</t>
  </si>
  <si>
    <t>Халимова СВ</t>
  </si>
  <si>
    <t>Зимина НА</t>
  </si>
  <si>
    <t>Трифонова ОС</t>
  </si>
  <si>
    <t>Авдеева ЛВ</t>
  </si>
  <si>
    <t>Дитянцева НД</t>
  </si>
  <si>
    <t>КОЧЕТКОВА А.В.</t>
  </si>
  <si>
    <t>КАРТАШЕВ В.А.</t>
  </si>
  <si>
    <t>РАТНИКОВА Т.Н.</t>
  </si>
  <si>
    <t>СИНЯВИНА Г.А.</t>
  </si>
  <si>
    <t>МАНАКОВА В.Я.</t>
  </si>
  <si>
    <t>БОДРЯКОВА Н.С</t>
  </si>
  <si>
    <t>ДОЗОРОВ А.А.</t>
  </si>
  <si>
    <t>ПЕЧНИКОВА Е.Д.</t>
  </si>
  <si>
    <t>ШИЛИМОВА Т.Н.</t>
  </si>
  <si>
    <t>КУДРЯШОВ Н.Ф.</t>
  </si>
  <si>
    <t>БЕЛЯКОВА Л.В.</t>
  </si>
  <si>
    <t>КОБЛЯКОВ В.Н.</t>
  </si>
  <si>
    <t>КОЖИНОВА Л.Д.</t>
  </si>
  <si>
    <t>Реш. Сов.деп. "Об утверждении Реестра мун. Соб-ти К.г.п." №102</t>
  </si>
  <si>
    <t>казна</t>
  </si>
  <si>
    <t>14:22:0115006:</t>
  </si>
  <si>
    <t>13:22:0115007:654</t>
  </si>
  <si>
    <t>Р.П.КОМСОМОЛЬСКИЙ, МИКРОРАЙОН-1, д. 48а</t>
  </si>
  <si>
    <t>13-13-06/029/2007-239</t>
  </si>
  <si>
    <t>Свидетельство о государственной регистрации права 13ГА 167789 от 03.09.2007г.</t>
  </si>
  <si>
    <t>13:22:0115007:1017</t>
  </si>
  <si>
    <t>13:22:0115011:5020</t>
  </si>
  <si>
    <t>13:22:0115011:1511</t>
  </si>
  <si>
    <t>13:22:0115011:2239</t>
  </si>
  <si>
    <t>13:22:0115011:1605</t>
  </si>
  <si>
    <t>13:22:0115011:1610</t>
  </si>
  <si>
    <t>13:22:0115011:1612</t>
  </si>
  <si>
    <t>13:22:0115011:1546</t>
  </si>
  <si>
    <t>13:22:0115011:1602</t>
  </si>
  <si>
    <t>13:22:0115011:1603</t>
  </si>
  <si>
    <t>13:22:0115011:1371</t>
  </si>
  <si>
    <t>13:22:0115011:3766</t>
  </si>
  <si>
    <t>13:22:0115011:3798</t>
  </si>
  <si>
    <t>13:22:0115011:1621</t>
  </si>
  <si>
    <t>13:22:0115011:2740</t>
  </si>
  <si>
    <t>13:22:0115011:2742</t>
  </si>
  <si>
    <t>13:22:0115011:2744</t>
  </si>
  <si>
    <t>13:22:0115011:2729</t>
  </si>
  <si>
    <t>13:22:0115011:2731</t>
  </si>
  <si>
    <t>13:22:0115011:2656</t>
  </si>
  <si>
    <t>13:22:0115011:2802</t>
  </si>
  <si>
    <t>13:22:0115011:3259</t>
  </si>
  <si>
    <t>13:22:0115011:1744</t>
  </si>
  <si>
    <t>13:22:0115011:1703</t>
  </si>
  <si>
    <t>13:22:0115011:1747</t>
  </si>
  <si>
    <t>13:22:0115011:1745</t>
  </si>
  <si>
    <t>13:22:0115011:2920</t>
  </si>
  <si>
    <t>13:22:0115011:2907</t>
  </si>
  <si>
    <t>13:22:0115011:4598</t>
  </si>
  <si>
    <t>13:22:0115011:2139</t>
  </si>
  <si>
    <t>13:22:0115011:1936</t>
  </si>
  <si>
    <t>13:22:0115011:3456</t>
  </si>
  <si>
    <t>13:22:0115011:3457</t>
  </si>
  <si>
    <t>13:22:0115011:3459</t>
  </si>
  <si>
    <t>13:22:0115010:2011</t>
  </si>
  <si>
    <t>13:22:0115010:2012</t>
  </si>
  <si>
    <t>13:22:0115010:2007</t>
  </si>
  <si>
    <t>13:22:0115010:2018</t>
  </si>
  <si>
    <t>13:22:0115010:2140</t>
  </si>
  <si>
    <t>13:22:0115010:1551</t>
  </si>
  <si>
    <t>13:22:0115010:1528</t>
  </si>
  <si>
    <t>13:22:0115010:1548</t>
  </si>
  <si>
    <t>13:22:0115010:1549</t>
  </si>
  <si>
    <t>13:22:0115010:1607</t>
  </si>
  <si>
    <t>13:22:0115010:1604</t>
  </si>
  <si>
    <t>13:22:0115010:1608</t>
  </si>
  <si>
    <t>13:22:0115010:4351</t>
  </si>
  <si>
    <t>13:22:0115008:889</t>
  </si>
  <si>
    <t>13:22:0115006:627</t>
  </si>
  <si>
    <t>13:22:0115006:950</t>
  </si>
  <si>
    <t>13:22:0115006:352</t>
  </si>
  <si>
    <t>13:22:0115006:818</t>
  </si>
  <si>
    <t>13:22:0115006:632</t>
  </si>
  <si>
    <t>13:22:0115006:846</t>
  </si>
  <si>
    <t>13:22:0115006:848</t>
  </si>
  <si>
    <t>13:22:0115006:849</t>
  </si>
  <si>
    <t>13:22:0115006:852</t>
  </si>
  <si>
    <t>13:22:0115006:851</t>
  </si>
  <si>
    <t>13:22:0115006:841</t>
  </si>
  <si>
    <t>13:22:0115006:855</t>
  </si>
  <si>
    <t>13:22:0115006:854</t>
  </si>
  <si>
    <t>13:22:0115006:853</t>
  </si>
  <si>
    <t>13:22:0115006:856</t>
  </si>
  <si>
    <t>13:22:0115006:858</t>
  </si>
  <si>
    <t>13:22:0115007:1037</t>
  </si>
  <si>
    <t>13:22:0115010:1212</t>
  </si>
  <si>
    <t>13:22:0115010:1210</t>
  </si>
  <si>
    <t>13:22:0115010:1195</t>
  </si>
  <si>
    <t>13:22:0115011:2563</t>
  </si>
  <si>
    <t>Автомобильная дорога ул.2-Зеленая п.Комсомольский-казна</t>
  </si>
  <si>
    <t>Автомобильная дорога ул.2-Зеленая п.Комсомольский</t>
  </si>
  <si>
    <t>Акт о приёмке выполненных работ №1 08.07.2016г.</t>
  </si>
  <si>
    <t>Акт о приёмке выполненных работ №1 28.11.2014г.</t>
  </si>
  <si>
    <t>150  кв м</t>
  </si>
  <si>
    <t>2200 кв м</t>
  </si>
  <si>
    <t>Р.П.КОМСОМОЛЬСКИЙ, ул. САДОВАЯ д. 23, кв. 48</t>
  </si>
  <si>
    <t>НЕСТЕРКИН А.В.</t>
  </si>
  <si>
    <t>Р.П.КОМСОМОЛЬСКИЙ, ул. САДОВАЯ д. 23, кв. 59</t>
  </si>
  <si>
    <t>ЩЕРБАКОВ М.М.</t>
  </si>
  <si>
    <t>Квартира,</t>
  </si>
  <si>
    <t>Р.П.КОМСОМОЛЬСКИЙ, ул. САДОВАЯ д. 23, кв. 7</t>
  </si>
  <si>
    <t>АЛЕЕВА Р.К.</t>
  </si>
  <si>
    <t>Слугина НВ</t>
  </si>
  <si>
    <t>Ком.гор. Пос.</t>
  </si>
  <si>
    <t>Тротуар в районе автостанции,включая пешеходный мост (Калугинский)-казна</t>
  </si>
  <si>
    <t>от ул.Цветочная до храма Благовещания Пресвятой Богородицы</t>
  </si>
  <si>
    <t>контейнерные площадки в рп.Комсомольский</t>
  </si>
  <si>
    <t>Р.П.КОМСОМОЛЬСКИЙ, ул. ПАРКОВАЯ, д. 2, кв. 39</t>
  </si>
  <si>
    <t>Р.П.КОМСОМОЛЬСКИЙ, ул. РЕСПУБЛИКАНСКАЯ, д. 13, кв. 10А</t>
  </si>
  <si>
    <t xml:space="preserve"> дом №14 микро-1</t>
  </si>
  <si>
    <t>Устройство металического ограждения у жилого дома №14 микро-1</t>
  </si>
  <si>
    <t>Акт о прием.вып.р№5 от 20.11.13г</t>
  </si>
  <si>
    <t>п.Комсомольский ул.Т.Бибиной до ул.Спортивная</t>
  </si>
  <si>
    <t>От д.47 до д.38</t>
  </si>
  <si>
    <t>от д.44 до д.1</t>
  </si>
  <si>
    <t xml:space="preserve"> ул.С.Эрзя п.Комсомольский</t>
  </si>
  <si>
    <t>Объект электроэнергетики (энергопринимающее устройство)</t>
  </si>
  <si>
    <t>Акт об осуществлении технологического присоединения №524 от 08.09.2017г.</t>
  </si>
  <si>
    <t>Декоративный турникет</t>
  </si>
  <si>
    <t>82м</t>
  </si>
  <si>
    <t>Тов.нак.№5 от 20.06.2012</t>
  </si>
  <si>
    <t xml:space="preserve"> ул. ЛЕНИНА, д. 7, кв.1</t>
  </si>
  <si>
    <t xml:space="preserve"> ул. ЛЕНИНА, д. 13, кв.8  </t>
  </si>
  <si>
    <t xml:space="preserve">МИКРОРАЙОН-1, д. 15, кв. 45А   </t>
  </si>
  <si>
    <t xml:space="preserve">МИКРОРАЙОН-1, д. 15, кв. 48 </t>
  </si>
  <si>
    <t xml:space="preserve">МИКРОРАЙОН-1, д. 21, кв. 31  </t>
  </si>
  <si>
    <t xml:space="preserve">МИКРОРАЙОН-1, д. 33, кв. 122       </t>
  </si>
  <si>
    <t>МИКРОРАЙОН-1,д.4,кв.9А</t>
  </si>
  <si>
    <t>МИКРОРАЙОН-1,д.4,кв.12</t>
  </si>
  <si>
    <t>РАЗДЕЛ I.  Сведения о муниципальном недвижимом имуществе Комсомольского городского поселения Чамзинского муниципального района Республики Мордовия</t>
  </si>
  <si>
    <t>Раздел II. Сведения о муниципальном движимом имуществе Комсомольского городского поселения  Чамзинского муниципального района Республики Мордовия</t>
  </si>
  <si>
    <t xml:space="preserve">13:22:0115007:652  </t>
  </si>
  <si>
    <t>13:22:0115011:3644</t>
  </si>
  <si>
    <t>13:22:0115011:2232</t>
  </si>
  <si>
    <t>13:22:0115011:3862</t>
  </si>
  <si>
    <t>13:22:0115011:3985</t>
  </si>
  <si>
    <t>13:22:0115011:3951</t>
  </si>
  <si>
    <t>13:22:0115010:1609</t>
  </si>
  <si>
    <t>13:22:0115011:4996</t>
  </si>
  <si>
    <t>23.07.2012г.</t>
  </si>
  <si>
    <t>Акт о приёмке выполненных работ №1 23.07.2012г.</t>
  </si>
  <si>
    <t>30.09.2015г.</t>
  </si>
  <si>
    <t>Акт выполненых работ №4634 от 30.09.2015г.</t>
  </si>
  <si>
    <t xml:space="preserve">Квартира </t>
  </si>
  <si>
    <t>14.10.2014г.</t>
  </si>
  <si>
    <t xml:space="preserve">Постановление №845 от 14.10.2014 </t>
  </si>
  <si>
    <t>Постановление №845 от 14.10.2015</t>
  </si>
  <si>
    <t>Постановление №845 от 14.10.2016</t>
  </si>
  <si>
    <t>Постановление №845 от 14.10.2017</t>
  </si>
  <si>
    <t>Постановление №845 от 14.10.2018</t>
  </si>
  <si>
    <t>Постановление №845 от 14.10.2020</t>
  </si>
  <si>
    <t>Постановление №845 от 14.10.2021</t>
  </si>
  <si>
    <t>Постановление №845 от 14.10.2024</t>
  </si>
  <si>
    <t>Постановление №845 от 14.10.2025</t>
  </si>
  <si>
    <t>Постановление №845 от 14.10.2026</t>
  </si>
  <si>
    <t>Постановление №845 от 14.10.2027</t>
  </si>
  <si>
    <t>Постановление №845 от 14.10.2028</t>
  </si>
  <si>
    <t>Постановление №845 от 14.10.2029</t>
  </si>
  <si>
    <t>Постановление №845 от 14.10.2030</t>
  </si>
  <si>
    <t>Постановление №845 от 14.10.2032</t>
  </si>
  <si>
    <t>Постановление №845 от 14.10.2033</t>
  </si>
  <si>
    <t>Постановление №845 от 14.10.2034</t>
  </si>
  <si>
    <t>Постановление №845 от 14.10.2035</t>
  </si>
  <si>
    <t>Постановление №845 от 14.10.2036</t>
  </si>
  <si>
    <t>Постановление №845 от 14.10.2037</t>
  </si>
  <si>
    <t>Постановление №845 от 14.10.2039</t>
  </si>
  <si>
    <t>Постановление №845 от 14.10.2041</t>
  </si>
  <si>
    <t>Постановление №845 от 14.10.2042</t>
  </si>
  <si>
    <t>Постановление №845 от 14.10.2043</t>
  </si>
  <si>
    <t>Постановление №845 от 14.10.2044</t>
  </si>
  <si>
    <t>Постановление №845 от 14.10.2045</t>
  </si>
  <si>
    <t>Постановление №845 от 14.10.2046</t>
  </si>
  <si>
    <t>Постановление №845 от 14.10.2047</t>
  </si>
  <si>
    <t>1000 асфальт</t>
  </si>
  <si>
    <t>780 асфальт</t>
  </si>
  <si>
    <t>28.06.2012г.</t>
  </si>
  <si>
    <t>Акт о премки выполненых работ</t>
  </si>
  <si>
    <t>Акт о премки выполненых работ №30</t>
  </si>
  <si>
    <t>Акт о премки выполненых работ №1</t>
  </si>
  <si>
    <t>Акт о премки выполненых работ №1 от24.12.2012</t>
  </si>
  <si>
    <t>Акт о премки выполненых работ №1 от 04.10.2012г.</t>
  </si>
  <si>
    <t>Акт о премки выполненых работ №1 от 24.10.2012г.</t>
  </si>
  <si>
    <t>товарная накладная от 01.10.2013г.</t>
  </si>
  <si>
    <t>01.10.2013глда</t>
  </si>
  <si>
    <t>Акт №118 от 17.07.2012г.</t>
  </si>
  <si>
    <t>17.07.2012года</t>
  </si>
  <si>
    <t xml:space="preserve">Товарная наклодная №37 от 25.12.2014г. </t>
  </si>
  <si>
    <t>Товарная наклодная №8 от 26.04.2012г.</t>
  </si>
  <si>
    <t>Акт о премки выполненых работ №28 от 25.07.2013г.</t>
  </si>
  <si>
    <t>Товарная накладная №9 от 27.12.2013</t>
  </si>
  <si>
    <t>Акт о приёмке выполненных работ №1 от 27.07 2015г.</t>
  </si>
  <si>
    <t>27.07.2015г.</t>
  </si>
  <si>
    <t>Акт о приёмке выполненных работ №1 от 01.10.2015г.</t>
  </si>
  <si>
    <t>01.10.2015г.</t>
  </si>
  <si>
    <t>08.09.2015г.</t>
  </si>
  <si>
    <t>нет</t>
  </si>
  <si>
    <t>13:22:0115015:</t>
  </si>
  <si>
    <t>13:22:0115001:</t>
  </si>
  <si>
    <t>13:22:0115013:</t>
  </si>
  <si>
    <t>13:22:0115004:</t>
  </si>
  <si>
    <t>13:22:0115014:</t>
  </si>
  <si>
    <t xml:space="preserve">фактическое использование </t>
  </si>
  <si>
    <t>Глава администрации</t>
  </si>
  <si>
    <t>3936,5 п.м.</t>
  </si>
  <si>
    <t>13:22:0115014:277 запись о гос.регистрации права собственности от 23.03.2013г. №13-13-09/018/2013-2013</t>
  </si>
  <si>
    <t>Газоснабжение микрорайона индивидуальной застройки в р.п.Комсомольский Чамзинского муниципального района РМ (год ввода в эксплуатацию 2012г.)</t>
  </si>
  <si>
    <t>РМ, Чамзинский район,р.п.Комсомольский, микрорайон</t>
  </si>
  <si>
    <t>18.12.2018г.</t>
  </si>
  <si>
    <t xml:space="preserve">Акт №151к от 10.12.2018г. </t>
  </si>
  <si>
    <t xml:space="preserve">Земельный участок </t>
  </si>
  <si>
    <t>28 кв.м.</t>
  </si>
  <si>
    <t>установлено относительно ориентира, расположенного за пределами участка.Ориентир дом №7.Участок в 50м. От ориентира по направлению на север. Почтовый адрес: РМ, Чамзинский р-н, р.п.Комсомольский,ул.Кирилла Белоус</t>
  </si>
  <si>
    <t>Объект 767 (БТР) (дата изготовления 01.01.1985г. ) заводской номер РТ52И76</t>
  </si>
  <si>
    <t xml:space="preserve">Договор №55/18 безвозмездного пользования от 23.11.2018г. Акт приема-передачи от 23.11.2018г.  </t>
  </si>
  <si>
    <t>Распоряжение №784-р от 18.12.2018 Акт №157к от 18.12.2018г.</t>
  </si>
  <si>
    <t>13:22:0115014:195-13/065/2019-2 от 01.04.2019г.</t>
  </si>
  <si>
    <t>РМ, Чамзинский район,р.п.Комсомольский, микрорайон-1 д.3 (для размещения памятника воинам-афганцам)</t>
  </si>
  <si>
    <t>13:22:0115011:994</t>
  </si>
  <si>
    <t>2082 кв.м.</t>
  </si>
  <si>
    <t>24.05.2011г.</t>
  </si>
  <si>
    <t>Свидетельство о госуда. Регистрации №13-13-06/019/2011-281 от 24-05-2011г.</t>
  </si>
  <si>
    <t>РМ, Чамзинский район,р.п.Комсомольский, ул. Коммунистическая д.1 (для размещения кладбища)</t>
  </si>
  <si>
    <t>13:22:0115016:199</t>
  </si>
  <si>
    <t>6069 кв.м.</t>
  </si>
  <si>
    <t>27.05.2011г.</t>
  </si>
  <si>
    <t>Свидетельство о госуда. Регистрации №13-13-06/019/2011-282 от 27-05-2011г.</t>
  </si>
  <si>
    <t xml:space="preserve">Мурашкина Ю.М. </t>
  </si>
  <si>
    <t xml:space="preserve">асфальт </t>
  </si>
  <si>
    <t>п.Комсомольский микрорайон 1</t>
  </si>
  <si>
    <t xml:space="preserve">Ограждение </t>
  </si>
  <si>
    <t>13:22:0115002:343</t>
  </si>
  <si>
    <t xml:space="preserve"> ул.Набережная п Комсомольский </t>
  </si>
  <si>
    <t>13:22:0115002:355</t>
  </si>
  <si>
    <t>1191326006948 12.12.2019г.</t>
  </si>
  <si>
    <t>Устав Комсомольского городского поселения 05.12.2019 г RU 135221202019001</t>
  </si>
  <si>
    <t>Здание Администрации</t>
  </si>
  <si>
    <t>РМ,Чамзинский р-н,Сабур-Мачкассы</t>
  </si>
  <si>
    <t>31.12.2019г.</t>
  </si>
  <si>
    <t>Акт №б/н от 11.12.2019г.</t>
  </si>
  <si>
    <t>Плотина с водосбросным сооружением</t>
  </si>
  <si>
    <t>25.09.1975г.</t>
  </si>
  <si>
    <t>2012г.</t>
  </si>
  <si>
    <t>Ограда для памятника (4-х стороняя)</t>
  </si>
  <si>
    <t>Памятник войнам освободителелям, погибшим в Великой отечественной войны 1941-1945г.</t>
  </si>
  <si>
    <t>Мемориальная доска</t>
  </si>
  <si>
    <t>22.06.1980г.</t>
  </si>
  <si>
    <t>2015г.</t>
  </si>
  <si>
    <t>2019г.</t>
  </si>
  <si>
    <t>Линия элктропередач по ул.Республиканская</t>
  </si>
  <si>
    <t>2200 п.м.</t>
  </si>
  <si>
    <t>31.12.1983 год постройки</t>
  </si>
  <si>
    <t>РМ,Чамзинский муниципальный район,Комсомольское городское поселение,рп.Комсомольский,ул.Суродеева 1/12</t>
  </si>
  <si>
    <t>21 м.кв.</t>
  </si>
  <si>
    <t>07.04.2020г.</t>
  </si>
  <si>
    <t>Выписка из ЕРГН</t>
  </si>
  <si>
    <t xml:space="preserve"> ул.Республиканская</t>
  </si>
  <si>
    <t>Автомобильная дорога ул.К.Белоуса и А.Осипова</t>
  </si>
  <si>
    <t>Акт №1 от 26.06.2020г.  Акт №2 от 27.07.2020г</t>
  </si>
  <si>
    <t>РМ,Чамзинский р-н,п.Комсомольский, ул.К.Белоуса и А.Осипова</t>
  </si>
  <si>
    <t>13:22:0000000:791-13/065/2020-1 от 25-08-2020</t>
  </si>
  <si>
    <t>товарная накладная №10-475-CH-0620-00037 от 25.06.2020г.</t>
  </si>
  <si>
    <t>Экскаватор-погрузчик колесный</t>
  </si>
  <si>
    <t>13:22:0115014:604-13/065/2020-1 от 28-10.2020г. 1 этап       13:22:0115014:603-13/065/2020-1 от 28-10.2020г.2 этап</t>
  </si>
  <si>
    <t>РМ,Чамзинский муниципальный район,Комсомольское городское поселение,рп.Комсомольский, ПАРК</t>
  </si>
  <si>
    <t>13:22:000000:795-13/066/2020-1 от 13-10-2020</t>
  </si>
  <si>
    <t>85000 м2</t>
  </si>
  <si>
    <t>13-10-2020г.</t>
  </si>
  <si>
    <t>13:22:000000:605-13/066/2020-3 от 07-04-2020</t>
  </si>
  <si>
    <t>828 п.м.</t>
  </si>
  <si>
    <t>28.10.2020г</t>
  </si>
  <si>
    <t>п.Комсомольский</t>
  </si>
  <si>
    <t>Здание "Дом культуры"</t>
  </si>
  <si>
    <t>РМ,р-н Чамзинский,с.Сабур-Мачкасы, ул.Советская,д.52</t>
  </si>
  <si>
    <t>241,1м2</t>
  </si>
  <si>
    <t>13:22:02113001:1054-13/066/2020-2от 07-12-2020</t>
  </si>
  <si>
    <t>07-12-2020г.</t>
  </si>
  <si>
    <t>РМ,Чамзинский район,рп.Комсомольский, ул.Алексея Осипова</t>
  </si>
  <si>
    <t>13:22:0115014:598-13/066/2020-1 от 16-06-2020</t>
  </si>
  <si>
    <t>16-06-2020г.</t>
  </si>
  <si>
    <t>РМ,Чамзинский район,рп.Комсомольский, ул.Кирилла Белоуса</t>
  </si>
  <si>
    <t>13:22:0115014:597-13/066/2020-1 от 16-06-2020</t>
  </si>
  <si>
    <t>4570 +/-24 м2</t>
  </si>
  <si>
    <t>4800 +/- 24 м2</t>
  </si>
  <si>
    <t>РМ,Чамзинский район,рп.Комсомольский, ул.А.Алеева д.9</t>
  </si>
  <si>
    <t>25-12-2020г.</t>
  </si>
  <si>
    <t>13:22:0115014:266 от 25-12-2020г.</t>
  </si>
  <si>
    <t>13:22:0115014:110-13/035/2020-4 от 23-11-2020г.</t>
  </si>
  <si>
    <t>1050 +/- м2</t>
  </si>
  <si>
    <t>23-11-2020г.</t>
  </si>
  <si>
    <t>13:22:0115007:1251-13/035/2021-1 от 11-03-2021</t>
  </si>
  <si>
    <t>2366 +/- м2</t>
  </si>
  <si>
    <t>РМ,Чамзинский район,рп.Комсомольский, ул.Кирилла Белоуса д.22 (для ИЖС)</t>
  </si>
  <si>
    <t>РМ,Чамзинский район,рп.Комсомольский, ул.Ленина,23 (новый дом)</t>
  </si>
  <si>
    <t>И.И.Жалилов</t>
  </si>
  <si>
    <t>0</t>
  </si>
  <si>
    <t>не определена</t>
  </si>
  <si>
    <t>металл</t>
  </si>
  <si>
    <t>563-566</t>
  </si>
  <si>
    <t>562-567</t>
  </si>
  <si>
    <t xml:space="preserve">РМ,Чамзинский район,рп.Комсомольский, ул.Рождественская,4 </t>
  </si>
  <si>
    <t>13:22:0115014:251-13/066/2021-4</t>
  </si>
  <si>
    <t>1188+/-24м2</t>
  </si>
  <si>
    <t>муниципальный контракт от 25.03.2021 №05-ЭА/2021</t>
  </si>
  <si>
    <t>РМ,Чамзинский р-н,п.Комсомольский,ул.Ленина д.23 кв.1</t>
  </si>
  <si>
    <t>РМ,Чамзинский р-н,п.Комсомольский,ул.Ленина д.23 кв.20</t>
  </si>
  <si>
    <t>РМ,Чамзинский р-н,п.Комсомольский,ул.Ленина д.23 кв.23</t>
  </si>
  <si>
    <t>Шеврале Нива</t>
  </si>
  <si>
    <t>LADA NIVA</t>
  </si>
  <si>
    <t>товарная накладная №АА00002110  от 11.11.2020г.</t>
  </si>
  <si>
    <t>товарная накладная №38 от 25.02.2015г.</t>
  </si>
  <si>
    <t>Ассенизационная машина с вакуумной установкой для откачки септика КО-259 (или эк</t>
  </si>
  <si>
    <t>документ о приемке №1 от 07.09.2022г.</t>
  </si>
  <si>
    <t>14555 +/-42</t>
  </si>
  <si>
    <t xml:space="preserve">13:22:0115014:623-13/066/2022-1 </t>
  </si>
  <si>
    <t>РМ,Чамзинский муниципальный район,Комсомольское городское поселение,рпКомсомольский,микрорайон-2,земельный участок 10 (земля под будующим домом)</t>
  </si>
  <si>
    <t>РМ,Чамзинский район, рп Комсомольский, участок 190</t>
  </si>
  <si>
    <t>13:22:0115012:1314-13/066/2022-2</t>
  </si>
  <si>
    <t>Ориентир ледовый дворец. Участок находится примерно в 180м., по напрвлению на юго-запад от ориентира. Почтовый адрес:РМ, Чамзински район, рпКомсомольский, улРеспубликанская,д33</t>
  </si>
  <si>
    <t>13:22:0115009:40-13/066/2021-1</t>
  </si>
  <si>
    <t>10000 +/-70</t>
  </si>
  <si>
    <t>РМ,Чамзинский муниципальный район,Комсомольское городское поселение,рпКомсомольский,микрорайон-2</t>
  </si>
  <si>
    <t>13:22:0115010:3149-13/066/2022-1</t>
  </si>
  <si>
    <t>9600 +/-34</t>
  </si>
  <si>
    <t>РМ,Чамзинский р-н,п.Комсомольский,микрорайон-2, д.33А кв.22</t>
  </si>
  <si>
    <t>13:22:0115010:2992-13/035/2022-2</t>
  </si>
  <si>
    <t>Памятник воинам-афганцам</t>
  </si>
  <si>
    <t>РМ,Чамзинский район,рпКомсомольский,микрорайон-1</t>
  </si>
  <si>
    <t>13:22:0115011:5347-13/066/2022-3</t>
  </si>
  <si>
    <t>Памятник ветеранам ВОВ</t>
  </si>
  <si>
    <t>РМ,Чамзинский район,рпКомсомольский,ул.Театральная</t>
  </si>
  <si>
    <t>13:22:0115005:1047-13/035/2022-3</t>
  </si>
  <si>
    <t>с.Сабур-Мачкасы,ул.Советская</t>
  </si>
  <si>
    <t>с.Сабур-Мачкасы,ул.Красная Поляна</t>
  </si>
  <si>
    <t>с.Сабур-Мачкасы,ул.Совхозная</t>
  </si>
  <si>
    <t>с.Сабур-Мачкасы,ул.Молодежная</t>
  </si>
  <si>
    <t>с.Сабур-Мачкасы,ул.Школьная</t>
  </si>
  <si>
    <t>с.Сабур-Мачкасы,ул.Гагарин</t>
  </si>
  <si>
    <t>д.Каменка,ул.Данилова</t>
  </si>
  <si>
    <t>д.Горбуновка,ул.Набережная</t>
  </si>
  <si>
    <t>с.Сабур-Мачкасы,(до кладбища Сабур-Мачкасское)</t>
  </si>
  <si>
    <t>с.Сабур-Мачкасы,(до кладбища Полянское)</t>
  </si>
  <si>
    <t>д.Каменка, (до кладбища)</t>
  </si>
  <si>
    <t>Решение (28-я сессия) №119 от 27.06.2019г.</t>
  </si>
  <si>
    <t>РМ,Чамзинский р-н,п.Комсомольский,микрорайон-2, д.33А кв.102</t>
  </si>
  <si>
    <t>13:22:0115010:2910-13/066/2022-5</t>
  </si>
  <si>
    <t>РМ,Чамзинский р-н,п.Комсомольский,микрорайон-2, д.33А кв.103</t>
  </si>
  <si>
    <t>13:22:0115010:2911-13/066/2022-5</t>
  </si>
  <si>
    <t>РМ,Чамзинский р-н,п.Комсомольский,микрорайон-2, д.33А кв.120</t>
  </si>
  <si>
    <t>13:22:0115010:2930-13/066/2022-5</t>
  </si>
  <si>
    <t>РМ,Чамзинский р-н,п.Комсомольский,микрорайон-2, д.33А кв.137</t>
  </si>
  <si>
    <t>13:22:0115010:2948-13/066/2022-3</t>
  </si>
  <si>
    <t>Утверждено Постановлением администрации № 5 от 19.01.2023г.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</si>
</sst>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28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Arial"/>
      <family val="2"/>
    </font>
    <font>
      <sz val="8"/>
      <name val="Arial"/>
      <family val="2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343434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9" fillId="0" borderId="0"/>
    <xf numFmtId="0" fontId="20" fillId="0" borderId="0"/>
    <xf numFmtId="0" fontId="19" fillId="0" borderId="0"/>
    <xf numFmtId="43" fontId="24" fillId="0" borderId="0" applyFont="0" applyFill="0" applyBorder="0" applyAlignment="0" applyProtection="0"/>
  </cellStyleXfs>
  <cellXfs count="20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/>
    <xf numFmtId="4" fontId="0" fillId="0" borderId="2" xfId="0" applyNumberFormat="1" applyFill="1" applyBorder="1"/>
    <xf numFmtId="4" fontId="0" fillId="0" borderId="3" xfId="0" applyNumberFormat="1" applyFill="1" applyBorder="1"/>
    <xf numFmtId="4" fontId="0" fillId="0" borderId="0" xfId="0" applyNumberFormat="1" applyFill="1"/>
    <xf numFmtId="4" fontId="0" fillId="2" borderId="1" xfId="0" applyNumberFormat="1" applyFill="1" applyBorder="1"/>
    <xf numFmtId="4" fontId="15" fillId="0" borderId="4" xfId="0" applyNumberFormat="1" applyFont="1" applyFill="1" applyBorder="1" applyAlignment="1">
      <alignment vertical="top" wrapText="1"/>
    </xf>
    <xf numFmtId="4" fontId="15" fillId="0" borderId="5" xfId="0" applyNumberFormat="1" applyFont="1" applyFill="1" applyBorder="1" applyAlignment="1">
      <alignment vertical="top" wrapText="1"/>
    </xf>
    <xf numFmtId="4" fontId="15" fillId="0" borderId="6" xfId="0" applyNumberFormat="1" applyFont="1" applyFill="1" applyBorder="1" applyAlignment="1">
      <alignment horizontal="center" vertical="top" wrapText="1"/>
    </xf>
    <xf numFmtId="4" fontId="0" fillId="0" borderId="6" xfId="0" applyNumberFormat="1" applyFill="1" applyBorder="1"/>
    <xf numFmtId="4" fontId="19" fillId="0" borderId="7" xfId="0" applyNumberFormat="1" applyFont="1" applyBorder="1" applyAlignment="1">
      <alignment horizontal="right" vertical="top"/>
    </xf>
    <xf numFmtId="4" fontId="0" fillId="0" borderId="0" xfId="0" applyNumberFormat="1" applyFill="1" applyBorder="1"/>
    <xf numFmtId="4" fontId="0" fillId="0" borderId="0" xfId="0" applyNumberFormat="1"/>
    <xf numFmtId="0" fontId="0" fillId="0" borderId="0" xfId="0" applyFill="1" applyBorder="1" applyAlignment="1"/>
    <xf numFmtId="0" fontId="15" fillId="0" borderId="0" xfId="0" applyFont="1" applyFill="1" applyBorder="1" applyAlignment="1">
      <alignment vertical="top" wrapText="1"/>
    </xf>
    <xf numFmtId="0" fontId="15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 wrapText="1"/>
    </xf>
    <xf numFmtId="49" fontId="13" fillId="0" borderId="1" xfId="0" applyNumberFormat="1" applyFont="1" applyBorder="1" applyAlignment="1">
      <alignment vertical="center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14" fontId="0" fillId="0" borderId="0" xfId="0" applyNumberFormat="1" applyFill="1"/>
    <xf numFmtId="0" fontId="15" fillId="0" borderId="0" xfId="0" applyFont="1" applyFill="1" applyBorder="1" applyAlignment="1">
      <alignment vertical="top" wrapText="1"/>
    </xf>
    <xf numFmtId="4" fontId="0" fillId="3" borderId="0" xfId="0" applyNumberFormat="1" applyFill="1"/>
    <xf numFmtId="0" fontId="0" fillId="3" borderId="0" xfId="0" applyFill="1"/>
    <xf numFmtId="0" fontId="15" fillId="3" borderId="0" xfId="0" applyFont="1" applyFill="1" applyBorder="1" applyAlignment="1">
      <alignment vertical="top" wrapText="1"/>
    </xf>
    <xf numFmtId="4" fontId="19" fillId="3" borderId="7" xfId="0" applyNumberFormat="1" applyFont="1" applyFill="1" applyBorder="1" applyAlignment="1">
      <alignment horizontal="right" vertical="top"/>
    </xf>
    <xf numFmtId="0" fontId="0" fillId="3" borderId="0" xfId="0" applyFont="1" applyFill="1"/>
    <xf numFmtId="4" fontId="0" fillId="3" borderId="0" xfId="0" applyNumberFormat="1" applyFont="1" applyFill="1"/>
    <xf numFmtId="4" fontId="0" fillId="3" borderId="1" xfId="0" applyNumberFormat="1" applyFill="1" applyBorder="1"/>
    <xf numFmtId="4" fontId="0" fillId="3" borderId="0" xfId="0" applyNumberFormat="1" applyFill="1" applyBorder="1"/>
    <xf numFmtId="0" fontId="0" fillId="3" borderId="0" xfId="0" applyFill="1" applyBorder="1" applyAlignment="1"/>
    <xf numFmtId="0" fontId="0" fillId="3" borderId="0" xfId="0" applyFill="1" applyAlignment="1"/>
    <xf numFmtId="0" fontId="15" fillId="3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0" fillId="0" borderId="0" xfId="0" applyFont="1"/>
    <xf numFmtId="4" fontId="0" fillId="0" borderId="0" xfId="0" applyNumberFormat="1" applyFont="1"/>
    <xf numFmtId="0" fontId="0" fillId="4" borderId="0" xfId="0" applyFill="1"/>
    <xf numFmtId="4" fontId="0" fillId="4" borderId="0" xfId="0" applyNumberFormat="1" applyFill="1"/>
    <xf numFmtId="0" fontId="0" fillId="5" borderId="0" xfId="0" applyFill="1"/>
    <xf numFmtId="4" fontId="0" fillId="5" borderId="0" xfId="0" applyNumberFormat="1" applyFill="1"/>
    <xf numFmtId="1" fontId="22" fillId="3" borderId="1" xfId="3" applyNumberFormat="1" applyFont="1" applyFill="1" applyBorder="1" applyAlignment="1">
      <alignment horizontal="left" vertical="center"/>
    </xf>
    <xf numFmtId="1" fontId="22" fillId="3" borderId="1" xfId="3" applyNumberFormat="1" applyFont="1" applyFill="1" applyBorder="1" applyAlignment="1">
      <alignment horizontal="left" vertical="center" wrapText="1"/>
    </xf>
    <xf numFmtId="0" fontId="0" fillId="3" borderId="12" xfId="0" applyFont="1" applyFill="1" applyBorder="1"/>
    <xf numFmtId="1" fontId="22" fillId="4" borderId="1" xfId="3" applyNumberFormat="1" applyFont="1" applyFill="1" applyBorder="1" applyAlignment="1">
      <alignment horizontal="left" vertical="center"/>
    </xf>
    <xf numFmtId="0" fontId="26" fillId="3" borderId="1" xfId="0" applyFont="1" applyFill="1" applyBorder="1" applyAlignment="1" applyProtection="1">
      <alignment horizontal="left" vertical="center" wrapText="1"/>
      <protection locked="0"/>
    </xf>
    <xf numFmtId="0" fontId="12" fillId="3" borderId="1" xfId="0" applyNumberFormat="1" applyFont="1" applyFill="1" applyBorder="1" applyAlignment="1">
      <alignment horizontal="left" vertical="center" wrapText="1"/>
    </xf>
    <xf numFmtId="1" fontId="12" fillId="3" borderId="1" xfId="3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/>
    </xf>
    <xf numFmtId="0" fontId="22" fillId="3" borderId="1" xfId="2" applyNumberFormat="1" applyFont="1" applyFill="1" applyBorder="1" applyAlignment="1">
      <alignment horizontal="left" vertical="center" wrapText="1"/>
    </xf>
    <xf numFmtId="1" fontId="22" fillId="5" borderId="1" xfId="3" applyNumberFormat="1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27" fillId="4" borderId="0" xfId="0" applyFont="1" applyFill="1"/>
    <xf numFmtId="0" fontId="15" fillId="3" borderId="0" xfId="0" applyFont="1" applyFill="1" applyBorder="1" applyAlignment="1">
      <alignment vertical="top" wrapText="1"/>
    </xf>
    <xf numFmtId="0" fontId="27" fillId="3" borderId="0" xfId="0" applyFont="1" applyFill="1"/>
    <xf numFmtId="0" fontId="15" fillId="4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" fillId="4" borderId="1" xfId="0" applyNumberFormat="1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/>
    </xf>
    <xf numFmtId="0" fontId="22" fillId="3" borderId="1" xfId="3" applyFont="1" applyFill="1" applyBorder="1" applyAlignment="1">
      <alignment horizontal="left" vertical="center"/>
    </xf>
    <xf numFmtId="0" fontId="12" fillId="3" borderId="1" xfId="0" applyFont="1" applyFill="1" applyBorder="1" applyAlignment="1">
      <alignment horizontal="left" vertical="center" wrapText="1"/>
    </xf>
    <xf numFmtId="4" fontId="12" fillId="3" borderId="1" xfId="0" applyNumberFormat="1" applyFont="1" applyFill="1" applyBorder="1" applyAlignment="1">
      <alignment horizontal="left" vertical="center"/>
    </xf>
    <xf numFmtId="0" fontId="25" fillId="3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/>
    </xf>
    <xf numFmtId="0" fontId="22" fillId="4" borderId="1" xfId="3" applyFont="1" applyFill="1" applyBorder="1" applyAlignment="1">
      <alignment horizontal="left" vertical="center"/>
    </xf>
    <xf numFmtId="4" fontId="12" fillId="4" borderId="1" xfId="0" applyNumberFormat="1" applyFont="1" applyFill="1" applyBorder="1" applyAlignment="1">
      <alignment horizontal="left" vertical="center"/>
    </xf>
    <xf numFmtId="0" fontId="12" fillId="4" borderId="1" xfId="0" applyNumberFormat="1" applyFont="1" applyFill="1" applyBorder="1" applyAlignment="1">
      <alignment horizontal="left" vertical="center" wrapText="1"/>
    </xf>
    <xf numFmtId="0" fontId="25" fillId="0" borderId="1" xfId="0" applyFont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0" fontId="22" fillId="0" borderId="1" xfId="3" applyFont="1" applyFill="1" applyBorder="1" applyAlignment="1">
      <alignment horizontal="left" vertical="center"/>
    </xf>
    <xf numFmtId="1" fontId="22" fillId="0" borderId="1" xfId="3" applyNumberFormat="1" applyFont="1" applyFill="1" applyBorder="1" applyAlignment="1">
      <alignment horizontal="left" vertical="center"/>
    </xf>
    <xf numFmtId="4" fontId="12" fillId="0" borderId="1" xfId="0" applyNumberFormat="1" applyFont="1" applyFill="1" applyBorder="1" applyAlignment="1">
      <alignment horizontal="left" vertical="center"/>
    </xf>
    <xf numFmtId="0" fontId="12" fillId="0" borderId="1" xfId="0" applyNumberFormat="1" applyFont="1" applyFill="1" applyBorder="1" applyAlignment="1">
      <alignment horizontal="left" vertical="center" wrapText="1"/>
    </xf>
    <xf numFmtId="0" fontId="22" fillId="0" borderId="1" xfId="1" applyFont="1" applyFill="1" applyBorder="1" applyAlignment="1">
      <alignment horizontal="left" vertical="center"/>
    </xf>
    <xf numFmtId="1" fontId="22" fillId="0" borderId="1" xfId="1" applyNumberFormat="1" applyFont="1" applyFill="1" applyBorder="1" applyAlignment="1">
      <alignment horizontal="left" vertical="center"/>
    </xf>
    <xf numFmtId="0" fontId="22" fillId="3" borderId="1" xfId="1" applyFont="1" applyFill="1" applyBorder="1" applyAlignment="1">
      <alignment horizontal="left" vertical="center"/>
    </xf>
    <xf numFmtId="1" fontId="22" fillId="3" borderId="1" xfId="1" applyNumberFormat="1" applyFont="1" applyFill="1" applyBorder="1" applyAlignment="1">
      <alignment horizontal="left" vertical="center"/>
    </xf>
    <xf numFmtId="0" fontId="22" fillId="3" borderId="1" xfId="0" applyNumberFormat="1" applyFont="1" applyFill="1" applyBorder="1" applyAlignment="1">
      <alignment horizontal="left" vertical="center" wrapText="1"/>
    </xf>
    <xf numFmtId="4" fontId="22" fillId="3" borderId="1" xfId="0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/>
    </xf>
    <xf numFmtId="14" fontId="12" fillId="3" borderId="1" xfId="0" applyNumberFormat="1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/>
    </xf>
    <xf numFmtId="0" fontId="22" fillId="3" borderId="1" xfId="2" applyNumberFormat="1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/>
    </xf>
    <xf numFmtId="0" fontId="22" fillId="5" borderId="1" xfId="0" applyFont="1" applyFill="1" applyBorder="1" applyAlignment="1">
      <alignment horizontal="left" vertical="center" wrapText="1"/>
    </xf>
    <xf numFmtId="4" fontId="12" fillId="5" borderId="1" xfId="0" applyNumberFormat="1" applyFont="1" applyFill="1" applyBorder="1" applyAlignment="1">
      <alignment horizontal="left" vertical="center"/>
    </xf>
    <xf numFmtId="0" fontId="10" fillId="5" borderId="1" xfId="0" applyFont="1" applyFill="1" applyBorder="1" applyAlignment="1">
      <alignment horizontal="left" vertical="center" wrapText="1"/>
    </xf>
    <xf numFmtId="14" fontId="12" fillId="3" borderId="1" xfId="0" applyNumberFormat="1" applyFont="1" applyFill="1" applyBorder="1" applyAlignment="1">
      <alignment horizontal="left" vertical="center"/>
    </xf>
    <xf numFmtId="0" fontId="22" fillId="3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4" fontId="22" fillId="0" borderId="1" xfId="0" applyNumberFormat="1" applyFont="1" applyFill="1" applyBorder="1" applyAlignment="1">
      <alignment horizontal="left" vertical="center"/>
    </xf>
    <xf numFmtId="14" fontId="12" fillId="0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horizontal="left" vertical="center" wrapText="1"/>
    </xf>
    <xf numFmtId="14" fontId="9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/>
    </xf>
    <xf numFmtId="14" fontId="9" fillId="0" borderId="1" xfId="0" applyNumberFormat="1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8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22" fillId="4" borderId="1" xfId="0" applyFont="1" applyFill="1" applyBorder="1" applyAlignment="1">
      <alignment horizontal="left" vertical="center" wrapText="1"/>
    </xf>
    <xf numFmtId="2" fontId="22" fillId="4" borderId="1" xfId="0" applyNumberFormat="1" applyFont="1" applyFill="1" applyBorder="1" applyAlignment="1">
      <alignment horizontal="left" vertical="center"/>
    </xf>
    <xf numFmtId="14" fontId="22" fillId="4" borderId="1" xfId="0" applyNumberFormat="1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top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43" fontId="21" fillId="0" borderId="1" xfId="4" applyFont="1" applyFill="1" applyBorder="1" applyAlignment="1"/>
    <xf numFmtId="43" fontId="0" fillId="0" borderId="1" xfId="4" applyFont="1" applyBorder="1" applyAlignment="1"/>
    <xf numFmtId="0" fontId="0" fillId="3" borderId="1" xfId="0" applyFont="1" applyFill="1" applyBorder="1" applyAlignment="1">
      <alignment wrapText="1"/>
    </xf>
    <xf numFmtId="4" fontId="13" fillId="0" borderId="1" xfId="0" applyNumberFormat="1" applyFont="1" applyFill="1" applyBorder="1" applyAlignment="1">
      <alignment vertical="center"/>
    </xf>
    <xf numFmtId="0" fontId="13" fillId="0" borderId="1" xfId="0" applyFont="1" applyBorder="1" applyAlignment="1">
      <alignment vertical="center"/>
    </xf>
    <xf numFmtId="4" fontId="1" fillId="5" borderId="1" xfId="0" applyNumberFormat="1" applyFont="1" applyFill="1" applyBorder="1" applyAlignment="1">
      <alignment horizontal="left" vertical="center"/>
    </xf>
    <xf numFmtId="0" fontId="1" fillId="5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4" fontId="1" fillId="3" borderId="1" xfId="0" applyNumberFormat="1" applyFont="1" applyFill="1" applyBorder="1" applyAlignment="1">
      <alignment horizontal="left" vertical="center"/>
    </xf>
    <xf numFmtId="4" fontId="1" fillId="4" borderId="1" xfId="0" applyNumberFormat="1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21" fillId="3" borderId="13" xfId="0" applyFont="1" applyFill="1" applyBorder="1" applyAlignment="1"/>
    <xf numFmtId="2" fontId="22" fillId="3" borderId="1" xfId="0" applyNumberFormat="1" applyFont="1" applyFill="1" applyBorder="1" applyAlignment="1">
      <alignment horizontal="left" vertical="center"/>
    </xf>
    <xf numFmtId="14" fontId="21" fillId="3" borderId="13" xfId="0" applyNumberFormat="1" applyFont="1" applyFill="1" applyBorder="1"/>
    <xf numFmtId="4" fontId="21" fillId="3" borderId="13" xfId="0" applyNumberFormat="1" applyFont="1" applyFill="1" applyBorder="1"/>
    <xf numFmtId="0" fontId="0" fillId="3" borderId="1" xfId="0" applyFill="1" applyBorder="1"/>
    <xf numFmtId="0" fontId="0" fillId="3" borderId="1" xfId="0" applyFill="1" applyBorder="1" applyAlignment="1"/>
    <xf numFmtId="0" fontId="0" fillId="0" borderId="1" xfId="0" applyFill="1" applyBorder="1" applyAlignment="1">
      <alignment wrapText="1"/>
    </xf>
    <xf numFmtId="0" fontId="0" fillId="0" borderId="1" xfId="0" applyFill="1" applyBorder="1"/>
    <xf numFmtId="14" fontId="0" fillId="0" borderId="1" xfId="0" applyNumberFormat="1" applyFill="1" applyBorder="1"/>
    <xf numFmtId="4" fontId="0" fillId="0" borderId="1" xfId="0" applyNumberFormat="1" applyFill="1" applyBorder="1"/>
    <xf numFmtId="2" fontId="1" fillId="3" borderId="1" xfId="0" applyNumberFormat="1" applyFont="1" applyFill="1" applyBorder="1" applyAlignment="1">
      <alignment horizontal="left"/>
    </xf>
    <xf numFmtId="2" fontId="22" fillId="3" borderId="1" xfId="0" applyNumberFormat="1" applyFont="1" applyFill="1" applyBorder="1" applyAlignment="1">
      <alignment horizontal="left"/>
    </xf>
    <xf numFmtId="2" fontId="0" fillId="0" borderId="1" xfId="0" applyNumberForma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22" fillId="3" borderId="1" xfId="0" applyFont="1" applyFill="1" applyBorder="1" applyAlignment="1">
      <alignment horizontal="left"/>
    </xf>
    <xf numFmtId="0" fontId="15" fillId="3" borderId="0" xfId="0" applyFont="1" applyFill="1" applyBorder="1" applyAlignment="1">
      <alignment vertical="top" wrapText="1"/>
    </xf>
    <xf numFmtId="0" fontId="0" fillId="0" borderId="1" xfId="0" applyFill="1" applyBorder="1" applyAlignment="1"/>
    <xf numFmtId="0" fontId="15" fillId="3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 wrapText="1"/>
    </xf>
    <xf numFmtId="0" fontId="15" fillId="3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/>
    <xf numFmtId="0" fontId="15" fillId="0" borderId="6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justify" vertical="top" wrapText="1"/>
    </xf>
    <xf numFmtId="0" fontId="18" fillId="0" borderId="0" xfId="0" applyFont="1" applyFill="1" applyBorder="1" applyAlignment="1">
      <alignment horizontal="center" vertical="top" wrapText="1"/>
    </xf>
    <xf numFmtId="0" fontId="0" fillId="0" borderId="0" xfId="0" applyAlignment="1"/>
    <xf numFmtId="0" fontId="0" fillId="0" borderId="0" xfId="0" applyFont="1" applyAlignment="1">
      <alignment horizontal="center"/>
    </xf>
    <xf numFmtId="0" fontId="17" fillId="0" borderId="10" xfId="0" applyFont="1" applyBorder="1" applyAlignment="1">
      <alignment horizontal="center" vertical="top"/>
    </xf>
    <xf numFmtId="0" fontId="17" fillId="0" borderId="11" xfId="0" applyFont="1" applyBorder="1" applyAlignment="1">
      <alignment horizontal="center" vertical="top"/>
    </xf>
    <xf numFmtId="0" fontId="15" fillId="0" borderId="10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0" xfId="0" applyFill="1" applyAlignment="1">
      <alignment horizontal="center"/>
    </xf>
  </cellXfs>
  <cellStyles count="5">
    <cellStyle name="Обычный" xfId="0" builtinId="0"/>
    <cellStyle name="Обычный_Комсомольский" xfId="1"/>
    <cellStyle name="Обычный_Лист1" xfId="2"/>
    <cellStyle name="Обычный_Лист2" xfId="3"/>
    <cellStyle name="Финансовый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2"/>
  <sheetViews>
    <sheetView showGridLines="0" tabSelected="1" workbookViewId="0">
      <pane ySplit="8" topLeftCell="A9" activePane="bottomLeft" state="frozen"/>
      <selection pane="bottomLeft" activeCell="C2" sqref="C2:I2"/>
    </sheetView>
  </sheetViews>
  <sheetFormatPr defaultColWidth="9" defaultRowHeight="15" x14ac:dyDescent="0.25"/>
  <cols>
    <col min="1" max="1" width="9.7109375" style="4" customWidth="1"/>
    <col min="2" max="2" width="6.140625" style="4" customWidth="1"/>
    <col min="3" max="3" width="30.42578125" style="5" customWidth="1"/>
    <col min="4" max="4" width="53.7109375" style="6" customWidth="1"/>
    <col min="5" max="5" width="26.42578125" style="37" customWidth="1"/>
    <col min="6" max="6" width="22.42578125" style="6" customWidth="1"/>
    <col min="7" max="7" width="19.85546875" style="4" customWidth="1"/>
    <col min="8" max="8" width="13.42578125" style="16" customWidth="1"/>
    <col min="9" max="9" width="13.5703125" style="9" customWidth="1"/>
    <col min="10" max="10" width="13.28515625" style="4" customWidth="1"/>
    <col min="11" max="11" width="26" style="4" customWidth="1"/>
    <col min="12" max="12" width="12.140625" style="4" customWidth="1"/>
    <col min="13" max="13" width="9.5703125" style="4" customWidth="1"/>
    <col min="14" max="15" width="0" style="4" hidden="1" customWidth="1"/>
    <col min="16" max="16" width="11.7109375" style="9" hidden="1" customWidth="1"/>
    <col min="17" max="18" width="0" style="4" hidden="1" customWidth="1"/>
    <col min="19" max="16384" width="9" style="4"/>
  </cols>
  <sheetData>
    <row r="1" spans="1:24" ht="15.75" thickBot="1" x14ac:dyDescent="0.3">
      <c r="F1" s="201" t="s">
        <v>1299</v>
      </c>
      <c r="G1" s="201"/>
      <c r="H1" s="201"/>
    </row>
    <row r="2" spans="1:24" ht="15.75" customHeight="1" x14ac:dyDescent="0.25">
      <c r="B2" s="182"/>
      <c r="C2" s="186" t="s">
        <v>1077</v>
      </c>
      <c r="D2" s="187"/>
      <c r="E2" s="187"/>
      <c r="F2" s="187"/>
      <c r="G2" s="187"/>
      <c r="H2" s="187"/>
      <c r="I2" s="187"/>
      <c r="J2" s="5"/>
      <c r="K2" s="5"/>
      <c r="L2" s="5"/>
      <c r="M2" s="5"/>
      <c r="P2" s="7"/>
    </row>
    <row r="3" spans="1:24" ht="15.75" customHeight="1" thickBot="1" x14ac:dyDescent="0.3">
      <c r="B3" s="183"/>
      <c r="D3" s="18"/>
      <c r="E3" s="36"/>
      <c r="F3" s="18"/>
      <c r="G3" s="5"/>
      <c r="I3" s="16"/>
      <c r="J3" s="5"/>
      <c r="K3" s="5"/>
      <c r="L3" s="5"/>
      <c r="M3" s="5"/>
      <c r="P3" s="8"/>
    </row>
    <row r="4" spans="1:24" ht="54" customHeight="1" x14ac:dyDescent="0.25">
      <c r="A4" s="68"/>
      <c r="B4" s="184" t="s">
        <v>621</v>
      </c>
      <c r="C4" s="69" t="s">
        <v>627</v>
      </c>
      <c r="D4" s="69" t="s">
        <v>622</v>
      </c>
      <c r="E4" s="70"/>
      <c r="F4" s="69" t="s">
        <v>628</v>
      </c>
      <c r="G4" s="69" t="s">
        <v>629</v>
      </c>
      <c r="H4" s="71" t="s">
        <v>630</v>
      </c>
      <c r="I4" s="71" t="s">
        <v>623</v>
      </c>
      <c r="J4" s="69" t="s">
        <v>624</v>
      </c>
      <c r="K4" s="69" t="s">
        <v>625</v>
      </c>
      <c r="L4" s="69" t="s">
        <v>626</v>
      </c>
      <c r="M4" s="69" t="s">
        <v>631</v>
      </c>
      <c r="P4" s="11" t="s">
        <v>912</v>
      </c>
    </row>
    <row r="5" spans="1:24" ht="27.75" hidden="1" customHeight="1" x14ac:dyDescent="0.25">
      <c r="A5" s="68"/>
      <c r="B5" s="184"/>
      <c r="C5" s="69"/>
      <c r="D5" s="69"/>
      <c r="E5" s="70"/>
      <c r="F5" s="69"/>
      <c r="G5" s="69"/>
      <c r="H5" s="71"/>
      <c r="I5" s="71"/>
      <c r="J5" s="69"/>
      <c r="K5" s="69"/>
      <c r="L5" s="69"/>
      <c r="M5" s="69"/>
      <c r="P5" s="12"/>
    </row>
    <row r="6" spans="1:24" ht="116.25" hidden="1" customHeight="1" x14ac:dyDescent="0.25">
      <c r="A6" s="68"/>
      <c r="B6" s="184"/>
      <c r="C6" s="69"/>
      <c r="D6" s="69"/>
      <c r="E6" s="70"/>
      <c r="F6" s="69"/>
      <c r="G6" s="69"/>
      <c r="H6" s="71"/>
      <c r="I6" s="71"/>
      <c r="J6" s="69"/>
      <c r="K6" s="69"/>
      <c r="L6" s="69"/>
      <c r="M6" s="69"/>
      <c r="P6" s="12"/>
    </row>
    <row r="7" spans="1:24" x14ac:dyDescent="0.25">
      <c r="A7" s="68"/>
      <c r="B7" s="72"/>
      <c r="C7" s="69">
        <v>1</v>
      </c>
      <c r="D7" s="69">
        <v>2</v>
      </c>
      <c r="E7" s="70"/>
      <c r="F7" s="69">
        <v>3</v>
      </c>
      <c r="G7" s="69">
        <v>4</v>
      </c>
      <c r="H7" s="136">
        <v>5</v>
      </c>
      <c r="I7" s="136">
        <v>6</v>
      </c>
      <c r="J7" s="69">
        <v>7</v>
      </c>
      <c r="K7" s="69">
        <v>8</v>
      </c>
      <c r="L7" s="69">
        <v>9</v>
      </c>
      <c r="M7" s="69">
        <v>10</v>
      </c>
      <c r="N7" s="5"/>
      <c r="O7" s="5"/>
      <c r="P7" s="13">
        <v>6</v>
      </c>
      <c r="Q7" s="5"/>
      <c r="R7" s="5"/>
      <c r="S7" s="5"/>
    </row>
    <row r="8" spans="1:24" ht="33" customHeight="1" x14ac:dyDescent="0.25">
      <c r="A8" s="73"/>
      <c r="B8" s="73"/>
      <c r="C8" s="74" t="s">
        <v>771</v>
      </c>
      <c r="D8" s="69"/>
      <c r="E8" s="70"/>
      <c r="F8" s="74" t="s">
        <v>771</v>
      </c>
      <c r="G8" s="74" t="s">
        <v>771</v>
      </c>
      <c r="H8" s="75" t="s">
        <v>771</v>
      </c>
      <c r="I8" s="76"/>
      <c r="J8" s="73"/>
      <c r="K8" s="73"/>
      <c r="L8" s="73"/>
      <c r="M8" s="73"/>
      <c r="N8" s="185"/>
      <c r="O8" s="180" t="e">
        <f>CONCATENATE(#REF!," / ",P8)</f>
        <v>#REF!</v>
      </c>
      <c r="P8" s="14"/>
      <c r="Q8" s="185"/>
      <c r="R8" s="185"/>
      <c r="S8" s="180"/>
      <c r="T8" s="180"/>
      <c r="U8" s="180"/>
      <c r="V8" s="180"/>
      <c r="W8" s="180"/>
      <c r="X8" s="180"/>
    </row>
    <row r="9" spans="1:24" s="29" customFormat="1" x14ac:dyDescent="0.25">
      <c r="A9" s="138">
        <v>1</v>
      </c>
      <c r="B9" s="77">
        <v>1</v>
      </c>
      <c r="C9" s="78" t="s">
        <v>774</v>
      </c>
      <c r="D9" s="48" t="s">
        <v>775</v>
      </c>
      <c r="E9" s="48" t="s">
        <v>175</v>
      </c>
      <c r="F9" s="79" t="s">
        <v>963</v>
      </c>
      <c r="G9" s="78">
        <v>33.6</v>
      </c>
      <c r="H9" s="80">
        <v>34896.620000000003</v>
      </c>
      <c r="I9" s="152" t="s">
        <v>1243</v>
      </c>
      <c r="J9" s="53" t="s">
        <v>536</v>
      </c>
      <c r="K9" s="77" t="s">
        <v>961</v>
      </c>
      <c r="L9" s="77" t="s">
        <v>962</v>
      </c>
      <c r="M9" s="138" t="s">
        <v>1143</v>
      </c>
      <c r="N9" s="185"/>
      <c r="O9" s="180"/>
      <c r="P9" s="28"/>
      <c r="Q9" s="185"/>
      <c r="R9" s="185"/>
      <c r="S9" s="180"/>
      <c r="T9" s="180"/>
      <c r="U9" s="180"/>
      <c r="V9" s="180"/>
      <c r="W9" s="180"/>
      <c r="X9" s="180"/>
    </row>
    <row r="10" spans="1:24" s="29" customFormat="1" x14ac:dyDescent="0.25">
      <c r="A10" s="138">
        <f>A9+1</f>
        <v>2</v>
      </c>
      <c r="B10" s="77">
        <v>2</v>
      </c>
      <c r="C10" s="78" t="s">
        <v>774</v>
      </c>
      <c r="D10" s="48" t="s">
        <v>776</v>
      </c>
      <c r="E10" s="48" t="s">
        <v>176</v>
      </c>
      <c r="F10" s="79" t="s">
        <v>1079</v>
      </c>
      <c r="G10" s="78">
        <v>42.9</v>
      </c>
      <c r="H10" s="80">
        <v>61181.01</v>
      </c>
      <c r="I10" s="80">
        <v>942192.11</v>
      </c>
      <c r="J10" s="53" t="s">
        <v>536</v>
      </c>
      <c r="K10" s="77" t="s">
        <v>961</v>
      </c>
      <c r="L10" s="77" t="s">
        <v>962</v>
      </c>
      <c r="M10" s="138" t="s">
        <v>1143</v>
      </c>
      <c r="O10" s="181"/>
      <c r="P10" s="28">
        <v>5774.95</v>
      </c>
    </row>
    <row r="11" spans="1:24" s="29" customFormat="1" x14ac:dyDescent="0.25">
      <c r="A11" s="138">
        <f t="shared" ref="A11:A74" si="0">A10+1</f>
        <v>3</v>
      </c>
      <c r="B11" s="77">
        <v>3</v>
      </c>
      <c r="C11" s="78" t="s">
        <v>774</v>
      </c>
      <c r="D11" s="48" t="s">
        <v>777</v>
      </c>
      <c r="E11" s="48" t="s">
        <v>177</v>
      </c>
      <c r="F11" s="77" t="s">
        <v>964</v>
      </c>
      <c r="G11" s="78">
        <v>39.6</v>
      </c>
      <c r="H11" s="80">
        <v>41485.75</v>
      </c>
      <c r="I11" s="80">
        <v>869715.79</v>
      </c>
      <c r="J11" s="53" t="s">
        <v>536</v>
      </c>
      <c r="K11" s="77" t="s">
        <v>961</v>
      </c>
      <c r="L11" s="77" t="s">
        <v>962</v>
      </c>
      <c r="M11" s="138" t="s">
        <v>1143</v>
      </c>
      <c r="O11" s="181"/>
      <c r="P11" s="28"/>
    </row>
    <row r="12" spans="1:24" s="29" customFormat="1" x14ac:dyDescent="0.25">
      <c r="A12" s="138">
        <f t="shared" si="0"/>
        <v>4</v>
      </c>
      <c r="B12" s="77">
        <v>5</v>
      </c>
      <c r="C12" s="78" t="s">
        <v>774</v>
      </c>
      <c r="D12" s="48" t="s">
        <v>778</v>
      </c>
      <c r="E12" s="48" t="s">
        <v>178</v>
      </c>
      <c r="F12" s="77" t="s">
        <v>0</v>
      </c>
      <c r="G12" s="78">
        <v>42.4</v>
      </c>
      <c r="H12" s="80">
        <v>64351.5</v>
      </c>
      <c r="I12" s="80">
        <v>828270.01</v>
      </c>
      <c r="J12" s="53" t="s">
        <v>536</v>
      </c>
      <c r="K12" s="77" t="s">
        <v>961</v>
      </c>
      <c r="L12" s="77" t="s">
        <v>962</v>
      </c>
      <c r="M12" s="138" t="s">
        <v>1143</v>
      </c>
      <c r="O12" s="160"/>
      <c r="P12" s="28">
        <v>7130.19</v>
      </c>
    </row>
    <row r="13" spans="1:24" s="29" customFormat="1" x14ac:dyDescent="0.25">
      <c r="A13" s="138">
        <f t="shared" si="0"/>
        <v>5</v>
      </c>
      <c r="B13" s="77">
        <v>7</v>
      </c>
      <c r="C13" s="78" t="s">
        <v>774</v>
      </c>
      <c r="D13" s="48" t="s">
        <v>779</v>
      </c>
      <c r="E13" s="48">
        <v>0</v>
      </c>
      <c r="F13" s="77" t="s">
        <v>1</v>
      </c>
      <c r="G13" s="78">
        <v>64</v>
      </c>
      <c r="H13" s="80">
        <v>73493.119999999995</v>
      </c>
      <c r="I13" s="152" t="s">
        <v>1243</v>
      </c>
      <c r="J13" s="53" t="s">
        <v>536</v>
      </c>
      <c r="K13" s="77" t="s">
        <v>961</v>
      </c>
      <c r="L13" s="77" t="s">
        <v>962</v>
      </c>
      <c r="M13" s="138" t="s">
        <v>1143</v>
      </c>
      <c r="O13" s="38"/>
      <c r="P13" s="28">
        <v>7380.49</v>
      </c>
    </row>
    <row r="14" spans="1:24" s="29" customFormat="1" x14ac:dyDescent="0.25">
      <c r="A14" s="138">
        <f t="shared" si="0"/>
        <v>6</v>
      </c>
      <c r="B14" s="77">
        <v>8</v>
      </c>
      <c r="C14" s="78" t="s">
        <v>774</v>
      </c>
      <c r="D14" s="48" t="s">
        <v>814</v>
      </c>
      <c r="E14" s="48">
        <v>0</v>
      </c>
      <c r="F14" s="77" t="s">
        <v>2</v>
      </c>
      <c r="G14" s="78">
        <v>78.599999999999994</v>
      </c>
      <c r="H14" s="80">
        <v>73792.429999999993</v>
      </c>
      <c r="I14" s="152" t="s">
        <v>1243</v>
      </c>
      <c r="J14" s="53" t="s">
        <v>536</v>
      </c>
      <c r="K14" s="77" t="s">
        <v>961</v>
      </c>
      <c r="L14" s="77" t="s">
        <v>962</v>
      </c>
      <c r="M14" s="138" t="s">
        <v>1143</v>
      </c>
      <c r="O14" s="30"/>
      <c r="P14" s="28">
        <v>7074.5</v>
      </c>
    </row>
    <row r="15" spans="1:24" s="29" customFormat="1" x14ac:dyDescent="0.25">
      <c r="A15" s="138">
        <f t="shared" si="0"/>
        <v>7</v>
      </c>
      <c r="B15" s="77">
        <v>10</v>
      </c>
      <c r="C15" s="78" t="s">
        <v>774</v>
      </c>
      <c r="D15" s="48" t="s">
        <v>1069</v>
      </c>
      <c r="E15" s="48" t="s">
        <v>1050</v>
      </c>
      <c r="F15" s="81" t="s">
        <v>1032</v>
      </c>
      <c r="G15" s="78">
        <v>55.1</v>
      </c>
      <c r="H15" s="80">
        <v>1444208.69</v>
      </c>
      <c r="I15" s="80">
        <v>1124849.97</v>
      </c>
      <c r="J15" s="53" t="s">
        <v>536</v>
      </c>
      <c r="K15" s="77" t="s">
        <v>90</v>
      </c>
      <c r="L15" s="77" t="s">
        <v>962</v>
      </c>
      <c r="M15" s="138" t="s">
        <v>1143</v>
      </c>
      <c r="O15" s="30"/>
      <c r="P15" s="28" t="s">
        <v>1051</v>
      </c>
    </row>
    <row r="16" spans="1:24" s="29" customFormat="1" x14ac:dyDescent="0.25">
      <c r="A16" s="138">
        <f t="shared" si="0"/>
        <v>8</v>
      </c>
      <c r="B16" s="77">
        <v>11</v>
      </c>
      <c r="C16" s="78" t="s">
        <v>774</v>
      </c>
      <c r="D16" s="48" t="s">
        <v>1070</v>
      </c>
      <c r="E16" s="48" t="s">
        <v>179</v>
      </c>
      <c r="F16" s="77" t="s">
        <v>968</v>
      </c>
      <c r="G16" s="78">
        <v>47.8</v>
      </c>
      <c r="H16" s="80">
        <v>1408760.95</v>
      </c>
      <c r="I16" s="80">
        <v>975822.66</v>
      </c>
      <c r="J16" s="53" t="s">
        <v>536</v>
      </c>
      <c r="K16" s="77" t="s">
        <v>91</v>
      </c>
      <c r="L16" s="77" t="s">
        <v>962</v>
      </c>
      <c r="M16" s="138" t="s">
        <v>1143</v>
      </c>
      <c r="O16" s="30"/>
      <c r="P16" s="28">
        <v>18387.43</v>
      </c>
    </row>
    <row r="17" spans="1:16" s="29" customFormat="1" x14ac:dyDescent="0.25">
      <c r="A17" s="138">
        <f t="shared" si="0"/>
        <v>9</v>
      </c>
      <c r="B17" s="77">
        <v>12</v>
      </c>
      <c r="C17" s="78" t="s">
        <v>774</v>
      </c>
      <c r="D17" s="48" t="s">
        <v>815</v>
      </c>
      <c r="E17" s="48" t="s">
        <v>180</v>
      </c>
      <c r="F17" s="77" t="s">
        <v>969</v>
      </c>
      <c r="G17" s="78">
        <v>42.3</v>
      </c>
      <c r="H17" s="80">
        <v>39810.629999999997</v>
      </c>
      <c r="I17" s="80">
        <v>744704.19</v>
      </c>
      <c r="J17" s="53" t="s">
        <v>536</v>
      </c>
      <c r="K17" s="77" t="s">
        <v>961</v>
      </c>
      <c r="L17" s="77" t="s">
        <v>962</v>
      </c>
      <c r="M17" s="138" t="s">
        <v>1143</v>
      </c>
      <c r="O17" s="181"/>
      <c r="P17" s="28"/>
    </row>
    <row r="18" spans="1:16" s="29" customFormat="1" x14ac:dyDescent="0.25">
      <c r="A18" s="138">
        <f t="shared" si="0"/>
        <v>10</v>
      </c>
      <c r="B18" s="77">
        <v>13</v>
      </c>
      <c r="C18" s="78" t="s">
        <v>774</v>
      </c>
      <c r="D18" s="48" t="s">
        <v>816</v>
      </c>
      <c r="E18" s="48" t="s">
        <v>181</v>
      </c>
      <c r="F18" s="77" t="s">
        <v>3</v>
      </c>
      <c r="G18" s="78">
        <v>44.2</v>
      </c>
      <c r="H18" s="80">
        <v>41500.71</v>
      </c>
      <c r="I18" s="152" t="s">
        <v>1243</v>
      </c>
      <c r="J18" s="53" t="s">
        <v>536</v>
      </c>
      <c r="K18" s="77" t="s">
        <v>961</v>
      </c>
      <c r="L18" s="77" t="s">
        <v>962</v>
      </c>
      <c r="M18" s="138" t="s">
        <v>1143</v>
      </c>
      <c r="O18" s="181"/>
      <c r="P18" s="28"/>
    </row>
    <row r="19" spans="1:16" s="29" customFormat="1" x14ac:dyDescent="0.25">
      <c r="A19" s="138">
        <f t="shared" si="0"/>
        <v>11</v>
      </c>
      <c r="B19" s="77">
        <v>14</v>
      </c>
      <c r="C19" s="78" t="s">
        <v>774</v>
      </c>
      <c r="D19" s="48" t="s">
        <v>817</v>
      </c>
      <c r="E19" s="48" t="s">
        <v>182</v>
      </c>
      <c r="F19" s="77" t="s">
        <v>3</v>
      </c>
      <c r="G19" s="78">
        <v>40.6</v>
      </c>
      <c r="H19" s="80">
        <v>38120.559999999998</v>
      </c>
      <c r="I19" s="152" t="s">
        <v>1243</v>
      </c>
      <c r="J19" s="53" t="s">
        <v>536</v>
      </c>
      <c r="K19" s="77" t="s">
        <v>961</v>
      </c>
      <c r="L19" s="77" t="s">
        <v>962</v>
      </c>
      <c r="M19" s="138" t="s">
        <v>1143</v>
      </c>
      <c r="O19" s="38" t="e">
        <f>CONCATENATE(#REF!," / ",P19)</f>
        <v>#REF!</v>
      </c>
      <c r="P19" s="28"/>
    </row>
    <row r="20" spans="1:16" s="29" customFormat="1" x14ac:dyDescent="0.25">
      <c r="A20" s="138">
        <f t="shared" si="0"/>
        <v>12</v>
      </c>
      <c r="B20" s="77">
        <v>16</v>
      </c>
      <c r="C20" s="78" t="s">
        <v>774</v>
      </c>
      <c r="D20" s="48" t="s">
        <v>818</v>
      </c>
      <c r="E20" s="48" t="s">
        <v>183</v>
      </c>
      <c r="F20" s="77" t="s">
        <v>3</v>
      </c>
      <c r="G20" s="78">
        <v>44.8</v>
      </c>
      <c r="H20" s="80">
        <v>42064.06</v>
      </c>
      <c r="I20" s="152" t="s">
        <v>1243</v>
      </c>
      <c r="J20" s="53" t="s">
        <v>536</v>
      </c>
      <c r="K20" s="77" t="s">
        <v>961</v>
      </c>
      <c r="L20" s="77" t="s">
        <v>962</v>
      </c>
      <c r="M20" s="138" t="s">
        <v>1143</v>
      </c>
      <c r="O20" s="181" t="str">
        <f>CONCATENATE(H21," / ",P20)</f>
        <v xml:space="preserve">39528,95 / </v>
      </c>
      <c r="P20" s="28"/>
    </row>
    <row r="21" spans="1:16" s="29" customFormat="1" x14ac:dyDescent="0.25">
      <c r="A21" s="138">
        <f t="shared" si="0"/>
        <v>13</v>
      </c>
      <c r="B21" s="77">
        <v>17</v>
      </c>
      <c r="C21" s="78" t="s">
        <v>774</v>
      </c>
      <c r="D21" s="48" t="s">
        <v>819</v>
      </c>
      <c r="E21" s="48" t="s">
        <v>184</v>
      </c>
      <c r="F21" s="77" t="s">
        <v>3</v>
      </c>
      <c r="G21" s="78">
        <v>42.1</v>
      </c>
      <c r="H21" s="80">
        <v>39528.949999999997</v>
      </c>
      <c r="I21" s="152" t="s">
        <v>1243</v>
      </c>
      <c r="J21" s="53" t="s">
        <v>536</v>
      </c>
      <c r="K21" s="77" t="s">
        <v>961</v>
      </c>
      <c r="L21" s="77" t="s">
        <v>962</v>
      </c>
      <c r="M21" s="138" t="s">
        <v>1143</v>
      </c>
      <c r="O21" s="181"/>
      <c r="P21" s="28"/>
    </row>
    <row r="22" spans="1:16" s="29" customFormat="1" x14ac:dyDescent="0.25">
      <c r="A22" s="138">
        <f t="shared" si="0"/>
        <v>14</v>
      </c>
      <c r="B22" s="77">
        <v>18</v>
      </c>
      <c r="C22" s="78" t="s">
        <v>774</v>
      </c>
      <c r="D22" s="48" t="s">
        <v>820</v>
      </c>
      <c r="E22" s="48" t="s">
        <v>185</v>
      </c>
      <c r="F22" s="77" t="s">
        <v>3</v>
      </c>
      <c r="G22" s="78">
        <v>43.1</v>
      </c>
      <c r="H22" s="80">
        <v>40467.879999999997</v>
      </c>
      <c r="I22" s="152" t="s">
        <v>1243</v>
      </c>
      <c r="J22" s="53" t="s">
        <v>536</v>
      </c>
      <c r="K22" s="77" t="s">
        <v>961</v>
      </c>
      <c r="L22" s="77" t="s">
        <v>962</v>
      </c>
      <c r="M22" s="138" t="s">
        <v>1143</v>
      </c>
      <c r="O22" s="40" t="e">
        <f>CONCATENATE(#REF!," / ",P22)</f>
        <v>#REF!</v>
      </c>
      <c r="P22" s="28">
        <v>3746.42</v>
      </c>
    </row>
    <row r="23" spans="1:16" s="29" customFormat="1" x14ac:dyDescent="0.25">
      <c r="A23" s="138">
        <f t="shared" si="0"/>
        <v>15</v>
      </c>
      <c r="B23" s="77">
        <v>20</v>
      </c>
      <c r="C23" s="78" t="s">
        <v>774</v>
      </c>
      <c r="D23" s="48" t="s">
        <v>821</v>
      </c>
      <c r="E23" s="48" t="s">
        <v>186</v>
      </c>
      <c r="F23" s="77" t="s">
        <v>3</v>
      </c>
      <c r="G23" s="78">
        <v>55.3</v>
      </c>
      <c r="H23" s="80">
        <v>135290.03</v>
      </c>
      <c r="I23" s="152" t="s">
        <v>1243</v>
      </c>
      <c r="J23" s="53" t="s">
        <v>536</v>
      </c>
      <c r="K23" s="77" t="s">
        <v>961</v>
      </c>
      <c r="L23" s="77" t="s">
        <v>962</v>
      </c>
      <c r="M23" s="138" t="s">
        <v>1143</v>
      </c>
      <c r="O23" s="181" t="e">
        <f>CONCATENATE(#REF!," / ",P23)</f>
        <v>#REF!</v>
      </c>
      <c r="P23" s="28">
        <v>7308.61</v>
      </c>
    </row>
    <row r="24" spans="1:16" s="29" customFormat="1" x14ac:dyDescent="0.25">
      <c r="A24" s="138">
        <f t="shared" si="0"/>
        <v>16</v>
      </c>
      <c r="B24" s="77">
        <v>22</v>
      </c>
      <c r="C24" s="78" t="s">
        <v>774</v>
      </c>
      <c r="D24" s="48" t="s">
        <v>822</v>
      </c>
      <c r="E24" s="48" t="s">
        <v>187</v>
      </c>
      <c r="F24" s="77" t="s">
        <v>3</v>
      </c>
      <c r="G24" s="78">
        <v>57.1</v>
      </c>
      <c r="H24" s="80">
        <v>142792.25</v>
      </c>
      <c r="I24" s="152" t="s">
        <v>1243</v>
      </c>
      <c r="J24" s="53" t="s">
        <v>536</v>
      </c>
      <c r="K24" s="77" t="s">
        <v>961</v>
      </c>
      <c r="L24" s="77" t="s">
        <v>962</v>
      </c>
      <c r="M24" s="138" t="s">
        <v>1143</v>
      </c>
      <c r="O24" s="181"/>
      <c r="P24" s="28">
        <v>7713.78</v>
      </c>
    </row>
    <row r="25" spans="1:16" s="29" customFormat="1" x14ac:dyDescent="0.25">
      <c r="A25" s="138">
        <f t="shared" si="0"/>
        <v>17</v>
      </c>
      <c r="B25" s="77">
        <v>23</v>
      </c>
      <c r="C25" s="78" t="s">
        <v>774</v>
      </c>
      <c r="D25" s="48" t="s">
        <v>267</v>
      </c>
      <c r="E25" s="48" t="s">
        <v>188</v>
      </c>
      <c r="F25" s="77" t="s">
        <v>3</v>
      </c>
      <c r="G25" s="78">
        <v>47.6</v>
      </c>
      <c r="H25" s="80">
        <v>119035.22</v>
      </c>
      <c r="I25" s="152" t="s">
        <v>1243</v>
      </c>
      <c r="J25" s="53" t="s">
        <v>536</v>
      </c>
      <c r="K25" s="77" t="s">
        <v>961</v>
      </c>
      <c r="L25" s="77" t="s">
        <v>962</v>
      </c>
      <c r="M25" s="138" t="s">
        <v>1143</v>
      </c>
      <c r="O25" s="154" t="e">
        <f>CONCATENATE(#REF!," / ",P25)</f>
        <v>#REF!</v>
      </c>
      <c r="P25" s="28">
        <v>6430.61</v>
      </c>
    </row>
    <row r="26" spans="1:16" s="29" customFormat="1" ht="15" customHeight="1" x14ac:dyDescent="0.25">
      <c r="A26" s="138">
        <f t="shared" si="0"/>
        <v>18</v>
      </c>
      <c r="B26" s="77">
        <v>26</v>
      </c>
      <c r="C26" s="78" t="s">
        <v>774</v>
      </c>
      <c r="D26" s="48" t="s">
        <v>268</v>
      </c>
      <c r="E26" s="48">
        <v>0</v>
      </c>
      <c r="F26" s="77" t="s">
        <v>1036</v>
      </c>
      <c r="G26" s="78">
        <v>55.5</v>
      </c>
      <c r="H26" s="80">
        <v>84525.01</v>
      </c>
      <c r="I26" s="80">
        <v>995660.01</v>
      </c>
      <c r="J26" s="53" t="s">
        <v>536</v>
      </c>
      <c r="K26" s="77" t="s">
        <v>961</v>
      </c>
      <c r="L26" s="77" t="s">
        <v>962</v>
      </c>
      <c r="M26" s="138" t="s">
        <v>1143</v>
      </c>
      <c r="O26" s="60"/>
      <c r="P26" s="28">
        <v>4598.99</v>
      </c>
    </row>
    <row r="27" spans="1:16" s="29" customFormat="1" x14ac:dyDescent="0.25">
      <c r="A27" s="138">
        <f t="shared" si="0"/>
        <v>19</v>
      </c>
      <c r="B27" s="77">
        <v>27</v>
      </c>
      <c r="C27" s="78" t="s">
        <v>774</v>
      </c>
      <c r="D27" s="48" t="s">
        <v>269</v>
      </c>
      <c r="E27" s="48" t="s">
        <v>189</v>
      </c>
      <c r="F27" s="77" t="s">
        <v>4</v>
      </c>
      <c r="G27" s="78">
        <v>41.4</v>
      </c>
      <c r="H27" s="80">
        <v>69653.440000000002</v>
      </c>
      <c r="I27" s="152" t="s">
        <v>1243</v>
      </c>
      <c r="J27" s="53" t="s">
        <v>536</v>
      </c>
      <c r="K27" s="77" t="s">
        <v>961</v>
      </c>
      <c r="L27" s="77" t="s">
        <v>962</v>
      </c>
      <c r="M27" s="138" t="s">
        <v>1143</v>
      </c>
      <c r="O27" s="30" t="e">
        <f>CONCATENATE(#REF!," / ",P27)</f>
        <v>#REF!</v>
      </c>
      <c r="P27" s="28">
        <v>5443.14</v>
      </c>
    </row>
    <row r="28" spans="1:16" s="29" customFormat="1" x14ac:dyDescent="0.25">
      <c r="A28" s="138">
        <f t="shared" si="0"/>
        <v>20</v>
      </c>
      <c r="B28" s="77">
        <v>28</v>
      </c>
      <c r="C28" s="78" t="s">
        <v>774</v>
      </c>
      <c r="D28" s="48" t="s">
        <v>270</v>
      </c>
      <c r="E28" s="48">
        <v>0</v>
      </c>
      <c r="F28" s="77" t="s">
        <v>170</v>
      </c>
      <c r="G28" s="78">
        <v>57.4</v>
      </c>
      <c r="H28" s="80">
        <v>70888.429999999993</v>
      </c>
      <c r="I28" s="152" t="s">
        <v>1243</v>
      </c>
      <c r="J28" s="53" t="s">
        <v>536</v>
      </c>
      <c r="K28" s="77" t="s">
        <v>961</v>
      </c>
      <c r="L28" s="77" t="s">
        <v>962</v>
      </c>
      <c r="M28" s="138" t="s">
        <v>1143</v>
      </c>
      <c r="O28" s="181" t="e">
        <f>CONCATENATE(#REF!," / ",P28)</f>
        <v>#REF!</v>
      </c>
      <c r="P28" s="28">
        <v>5539.6</v>
      </c>
    </row>
    <row r="29" spans="1:16" s="29" customFormat="1" x14ac:dyDescent="0.25">
      <c r="A29" s="138">
        <f t="shared" si="0"/>
        <v>21</v>
      </c>
      <c r="B29" s="77">
        <v>30</v>
      </c>
      <c r="C29" s="78" t="s">
        <v>774</v>
      </c>
      <c r="D29" s="48" t="s">
        <v>271</v>
      </c>
      <c r="E29" s="48">
        <v>0</v>
      </c>
      <c r="F29" s="77" t="s">
        <v>3</v>
      </c>
      <c r="G29" s="78">
        <v>60</v>
      </c>
      <c r="H29" s="80">
        <v>85601.4</v>
      </c>
      <c r="I29" s="152" t="s">
        <v>1243</v>
      </c>
      <c r="J29" s="53" t="s">
        <v>536</v>
      </c>
      <c r="K29" s="77" t="s">
        <v>961</v>
      </c>
      <c r="L29" s="77" t="s">
        <v>962</v>
      </c>
      <c r="M29" s="138" t="s">
        <v>1143</v>
      </c>
      <c r="O29" s="181"/>
      <c r="P29" s="28">
        <v>6688.92</v>
      </c>
    </row>
    <row r="30" spans="1:16" s="29" customFormat="1" x14ac:dyDescent="0.25">
      <c r="A30" s="138">
        <f t="shared" si="0"/>
        <v>22</v>
      </c>
      <c r="B30" s="77">
        <v>31</v>
      </c>
      <c r="C30" s="78" t="s">
        <v>774</v>
      </c>
      <c r="D30" s="48" t="s">
        <v>852</v>
      </c>
      <c r="E30" s="48" t="s">
        <v>190</v>
      </c>
      <c r="F30" s="77" t="s">
        <v>3</v>
      </c>
      <c r="G30" s="78">
        <v>42.4</v>
      </c>
      <c r="H30" s="80">
        <v>66402.64</v>
      </c>
      <c r="I30" s="152" t="s">
        <v>1243</v>
      </c>
      <c r="J30" s="53" t="s">
        <v>536</v>
      </c>
      <c r="K30" s="77" t="s">
        <v>961</v>
      </c>
      <c r="L30" s="77" t="s">
        <v>962</v>
      </c>
      <c r="M30" s="138" t="s">
        <v>1143</v>
      </c>
      <c r="O30" s="30"/>
      <c r="P30" s="28">
        <v>5188.83</v>
      </c>
    </row>
    <row r="31" spans="1:16" s="29" customFormat="1" x14ac:dyDescent="0.25">
      <c r="A31" s="138">
        <f t="shared" si="0"/>
        <v>23</v>
      </c>
      <c r="B31" s="77">
        <v>32</v>
      </c>
      <c r="C31" s="78" t="s">
        <v>774</v>
      </c>
      <c r="D31" s="48" t="s">
        <v>853</v>
      </c>
      <c r="E31" s="48" t="s">
        <v>191</v>
      </c>
      <c r="F31" s="77" t="s">
        <v>3</v>
      </c>
      <c r="G31" s="78">
        <v>42.7</v>
      </c>
      <c r="H31" s="80">
        <v>68751.789999999994</v>
      </c>
      <c r="I31" s="152" t="s">
        <v>1243</v>
      </c>
      <c r="J31" s="53" t="s">
        <v>536</v>
      </c>
      <c r="K31" s="77" t="s">
        <v>961</v>
      </c>
      <c r="L31" s="77" t="s">
        <v>962</v>
      </c>
      <c r="M31" s="138" t="s">
        <v>1143</v>
      </c>
      <c r="O31" s="181" t="str">
        <f>CONCATENATE(H32," / ",P31)</f>
        <v>32386,66 / 5372,65</v>
      </c>
      <c r="P31" s="28">
        <v>5372.65</v>
      </c>
    </row>
    <row r="32" spans="1:16" s="44" customFormat="1" x14ac:dyDescent="0.25">
      <c r="A32" s="138">
        <f t="shared" si="0"/>
        <v>24</v>
      </c>
      <c r="B32" s="82">
        <v>33</v>
      </c>
      <c r="C32" s="83" t="s">
        <v>774</v>
      </c>
      <c r="D32" s="51" t="s">
        <v>1071</v>
      </c>
      <c r="E32" s="51">
        <v>0</v>
      </c>
      <c r="F32" s="82" t="s">
        <v>3</v>
      </c>
      <c r="G32" s="83">
        <v>23.1</v>
      </c>
      <c r="H32" s="84">
        <v>32386.66</v>
      </c>
      <c r="I32" s="84">
        <v>300865.62</v>
      </c>
      <c r="J32" s="85" t="s">
        <v>536</v>
      </c>
      <c r="K32" s="82" t="s">
        <v>961</v>
      </c>
      <c r="L32" s="82" t="s">
        <v>962</v>
      </c>
      <c r="M32" s="150" t="s">
        <v>1143</v>
      </c>
      <c r="O32" s="181"/>
      <c r="P32" s="45"/>
    </row>
    <row r="33" spans="1:16" s="44" customFormat="1" x14ac:dyDescent="0.25">
      <c r="A33" s="138">
        <f t="shared" si="0"/>
        <v>25</v>
      </c>
      <c r="B33" s="82">
        <v>34</v>
      </c>
      <c r="C33" s="83" t="s">
        <v>774</v>
      </c>
      <c r="D33" s="51" t="s">
        <v>1072</v>
      </c>
      <c r="E33" s="51" t="s">
        <v>192</v>
      </c>
      <c r="F33" s="82" t="s">
        <v>3</v>
      </c>
      <c r="G33" s="83">
        <v>59.9</v>
      </c>
      <c r="H33" s="84">
        <v>83981</v>
      </c>
      <c r="I33" s="153" t="s">
        <v>1243</v>
      </c>
      <c r="J33" s="85" t="s">
        <v>536</v>
      </c>
      <c r="K33" s="82" t="s">
        <v>961</v>
      </c>
      <c r="L33" s="82" t="s">
        <v>962</v>
      </c>
      <c r="M33" s="150" t="s">
        <v>1143</v>
      </c>
      <c r="O33" s="181"/>
      <c r="P33" s="45">
        <v>6457.36</v>
      </c>
    </row>
    <row r="34" spans="1:16" s="29" customFormat="1" x14ac:dyDescent="0.25">
      <c r="A34" s="138">
        <f t="shared" si="0"/>
        <v>26</v>
      </c>
      <c r="B34" s="77">
        <v>35</v>
      </c>
      <c r="C34" s="78" t="s">
        <v>774</v>
      </c>
      <c r="D34" s="48" t="s">
        <v>854</v>
      </c>
      <c r="E34" s="48" t="s">
        <v>193</v>
      </c>
      <c r="F34" s="77" t="s">
        <v>3</v>
      </c>
      <c r="G34" s="78">
        <v>43.6</v>
      </c>
      <c r="H34" s="80">
        <v>41687.699999999997</v>
      </c>
      <c r="I34" s="152" t="s">
        <v>1243</v>
      </c>
      <c r="J34" s="53" t="s">
        <v>536</v>
      </c>
      <c r="K34" s="77" t="s">
        <v>961</v>
      </c>
      <c r="L34" s="77" t="s">
        <v>962</v>
      </c>
      <c r="M34" s="138" t="s">
        <v>1143</v>
      </c>
      <c r="O34" s="155" t="e">
        <f>CONCATENATE(#REF!," / ",P34)</f>
        <v>#REF!</v>
      </c>
      <c r="P34" s="28"/>
    </row>
    <row r="35" spans="1:16" s="44" customFormat="1" x14ac:dyDescent="0.25">
      <c r="A35" s="138">
        <f t="shared" si="0"/>
        <v>27</v>
      </c>
      <c r="B35" s="82">
        <v>37</v>
      </c>
      <c r="C35" s="83" t="s">
        <v>774</v>
      </c>
      <c r="D35" s="51" t="s">
        <v>1073</v>
      </c>
      <c r="E35" s="51" t="s">
        <v>194</v>
      </c>
      <c r="F35" s="82" t="s">
        <v>3</v>
      </c>
      <c r="G35" s="83">
        <v>42</v>
      </c>
      <c r="H35" s="84">
        <v>56432.04</v>
      </c>
      <c r="I35" s="84" t="s">
        <v>1243</v>
      </c>
      <c r="J35" s="85" t="s">
        <v>536</v>
      </c>
      <c r="K35" s="82" t="s">
        <v>961</v>
      </c>
      <c r="L35" s="82" t="s">
        <v>962</v>
      </c>
      <c r="M35" s="150" t="s">
        <v>1143</v>
      </c>
      <c r="O35" s="62" t="e">
        <f>CONCATENATE(#REF!," / ",P35)</f>
        <v>#REF!</v>
      </c>
      <c r="P35" s="45">
        <v>4078.68</v>
      </c>
    </row>
    <row r="36" spans="1:16" s="29" customFormat="1" x14ac:dyDescent="0.25">
      <c r="A36" s="138">
        <f t="shared" si="0"/>
        <v>28</v>
      </c>
      <c r="B36" s="77">
        <v>38</v>
      </c>
      <c r="C36" s="78" t="s">
        <v>774</v>
      </c>
      <c r="D36" s="48" t="s">
        <v>855</v>
      </c>
      <c r="E36" s="48" t="s">
        <v>195</v>
      </c>
      <c r="F36" s="77" t="s">
        <v>3</v>
      </c>
      <c r="G36" s="78">
        <v>57.9</v>
      </c>
      <c r="H36" s="80">
        <v>69190.5</v>
      </c>
      <c r="I36" s="152" t="s">
        <v>1243</v>
      </c>
      <c r="J36" s="53" t="s">
        <v>536</v>
      </c>
      <c r="K36" s="77" t="s">
        <v>961</v>
      </c>
      <c r="L36" s="77" t="s">
        <v>962</v>
      </c>
      <c r="M36" s="138" t="s">
        <v>1143</v>
      </c>
      <c r="O36" s="30"/>
      <c r="P36" s="28">
        <v>5142.32</v>
      </c>
    </row>
    <row r="37" spans="1:16" s="29" customFormat="1" x14ac:dyDescent="0.25">
      <c r="A37" s="138">
        <f t="shared" si="0"/>
        <v>29</v>
      </c>
      <c r="B37" s="77">
        <v>39</v>
      </c>
      <c r="C37" s="78" t="s">
        <v>774</v>
      </c>
      <c r="D37" s="48" t="s">
        <v>856</v>
      </c>
      <c r="E37" s="48" t="s">
        <v>196</v>
      </c>
      <c r="F37" s="77" t="s">
        <v>1080</v>
      </c>
      <c r="G37" s="78">
        <v>60.2</v>
      </c>
      <c r="H37" s="80">
        <v>72058.5</v>
      </c>
      <c r="I37" s="80">
        <v>1097703.6599999999</v>
      </c>
      <c r="J37" s="53" t="s">
        <v>536</v>
      </c>
      <c r="K37" s="77" t="s">
        <v>961</v>
      </c>
      <c r="L37" s="77" t="s">
        <v>962</v>
      </c>
      <c r="M37" s="138" t="s">
        <v>1143</v>
      </c>
      <c r="O37" s="30" t="e">
        <f>CONCATENATE(#REF!," / ",P37)</f>
        <v>#REF!</v>
      </c>
      <c r="P37" s="28">
        <v>5354.99</v>
      </c>
    </row>
    <row r="38" spans="1:16" s="29" customFormat="1" x14ac:dyDescent="0.25">
      <c r="A38" s="138">
        <f t="shared" si="0"/>
        <v>30</v>
      </c>
      <c r="B38" s="77">
        <v>40</v>
      </c>
      <c r="C38" s="78" t="s">
        <v>774</v>
      </c>
      <c r="D38" s="48" t="s">
        <v>857</v>
      </c>
      <c r="E38" s="48" t="s">
        <v>197</v>
      </c>
      <c r="F38" s="77" t="s">
        <v>3</v>
      </c>
      <c r="G38" s="78">
        <v>59.7</v>
      </c>
      <c r="H38" s="80">
        <v>168448.33</v>
      </c>
      <c r="I38" s="152" t="s">
        <v>1243</v>
      </c>
      <c r="J38" s="53" t="s">
        <v>536</v>
      </c>
      <c r="K38" s="77" t="s">
        <v>961</v>
      </c>
      <c r="L38" s="77" t="s">
        <v>962</v>
      </c>
      <c r="M38" s="138" t="s">
        <v>1143</v>
      </c>
      <c r="O38" s="181" t="str">
        <f>CONCATENATE(H39," / ",P38)</f>
        <v>130357 / 11153,1</v>
      </c>
      <c r="P38" s="28">
        <v>11153.1</v>
      </c>
    </row>
    <row r="39" spans="1:16" s="29" customFormat="1" x14ac:dyDescent="0.25">
      <c r="A39" s="138">
        <f t="shared" si="0"/>
        <v>31</v>
      </c>
      <c r="B39" s="77">
        <v>41</v>
      </c>
      <c r="C39" s="78" t="s">
        <v>774</v>
      </c>
      <c r="D39" s="48" t="s">
        <v>858</v>
      </c>
      <c r="E39" s="48" t="s">
        <v>198</v>
      </c>
      <c r="F39" s="77" t="s">
        <v>3</v>
      </c>
      <c r="G39" s="78">
        <v>46.2</v>
      </c>
      <c r="H39" s="80">
        <v>130357</v>
      </c>
      <c r="I39" s="152" t="s">
        <v>1243</v>
      </c>
      <c r="J39" s="53" t="s">
        <v>536</v>
      </c>
      <c r="K39" s="77" t="s">
        <v>961</v>
      </c>
      <c r="L39" s="77" t="s">
        <v>962</v>
      </c>
      <c r="M39" s="138" t="s">
        <v>1143</v>
      </c>
      <c r="O39" s="181"/>
      <c r="P39" s="28">
        <v>8631.1200000000008</v>
      </c>
    </row>
    <row r="40" spans="1:16" s="29" customFormat="1" x14ac:dyDescent="0.25">
      <c r="A40" s="138">
        <f t="shared" si="0"/>
        <v>32</v>
      </c>
      <c r="B40" s="77">
        <v>42</v>
      </c>
      <c r="C40" s="78" t="s">
        <v>774</v>
      </c>
      <c r="D40" s="48" t="s">
        <v>859</v>
      </c>
      <c r="E40" s="48" t="s">
        <v>199</v>
      </c>
      <c r="F40" s="77" t="s">
        <v>3</v>
      </c>
      <c r="G40" s="78">
        <v>44.4</v>
      </c>
      <c r="H40" s="80">
        <v>125278.15</v>
      </c>
      <c r="I40" s="152" t="s">
        <v>1243</v>
      </c>
      <c r="J40" s="53" t="s">
        <v>536</v>
      </c>
      <c r="K40" s="77" t="s">
        <v>961</v>
      </c>
      <c r="L40" s="77" t="s">
        <v>962</v>
      </c>
      <c r="M40" s="138" t="s">
        <v>1143</v>
      </c>
      <c r="O40" s="181"/>
      <c r="P40" s="28">
        <v>8294.61</v>
      </c>
    </row>
    <row r="41" spans="1:16" s="29" customFormat="1" x14ac:dyDescent="0.25">
      <c r="A41" s="138">
        <f t="shared" si="0"/>
        <v>33</v>
      </c>
      <c r="B41" s="77">
        <v>43</v>
      </c>
      <c r="C41" s="78" t="s">
        <v>774</v>
      </c>
      <c r="D41" s="48" t="s">
        <v>860</v>
      </c>
      <c r="E41" s="48" t="s">
        <v>200</v>
      </c>
      <c r="F41" s="77" t="s">
        <v>970</v>
      </c>
      <c r="G41" s="78">
        <v>73.099999999999994</v>
      </c>
      <c r="H41" s="80">
        <v>205975.34</v>
      </c>
      <c r="I41" s="80">
        <v>1311400.8400000001</v>
      </c>
      <c r="J41" s="53" t="s">
        <v>536</v>
      </c>
      <c r="K41" s="77" t="s">
        <v>961</v>
      </c>
      <c r="L41" s="77" t="s">
        <v>962</v>
      </c>
      <c r="M41" s="138" t="s">
        <v>1143</v>
      </c>
      <c r="O41" s="181" t="e">
        <f>CONCATENATE(#REF!," / ",P41)</f>
        <v>#REF!</v>
      </c>
      <c r="P41" s="28">
        <v>13637.98</v>
      </c>
    </row>
    <row r="42" spans="1:16" s="29" customFormat="1" x14ac:dyDescent="0.25">
      <c r="A42" s="138">
        <f t="shared" si="0"/>
        <v>34</v>
      </c>
      <c r="B42" s="77">
        <v>44</v>
      </c>
      <c r="C42" s="78" t="s">
        <v>774</v>
      </c>
      <c r="D42" s="48" t="s">
        <v>861</v>
      </c>
      <c r="E42" s="48" t="s">
        <v>201</v>
      </c>
      <c r="F42" s="77" t="s">
        <v>971</v>
      </c>
      <c r="G42" s="78">
        <v>28.3</v>
      </c>
      <c r="H42" s="80">
        <v>33219.879999999997</v>
      </c>
      <c r="I42" s="80">
        <v>516030.12</v>
      </c>
      <c r="J42" s="53" t="s">
        <v>536</v>
      </c>
      <c r="K42" s="77" t="s">
        <v>961</v>
      </c>
      <c r="L42" s="77" t="s">
        <v>962</v>
      </c>
      <c r="M42" s="138" t="s">
        <v>1143</v>
      </c>
      <c r="O42" s="181"/>
      <c r="P42" s="28"/>
    </row>
    <row r="43" spans="1:16" s="29" customFormat="1" x14ac:dyDescent="0.25">
      <c r="A43" s="138">
        <f t="shared" si="0"/>
        <v>35</v>
      </c>
      <c r="B43" s="77">
        <v>45</v>
      </c>
      <c r="C43" s="78" t="s">
        <v>774</v>
      </c>
      <c r="D43" s="48" t="s">
        <v>862</v>
      </c>
      <c r="E43" s="48" t="s">
        <v>202</v>
      </c>
      <c r="F43" s="77" t="s">
        <v>1081</v>
      </c>
      <c r="G43" s="78">
        <v>41.8</v>
      </c>
      <c r="H43" s="80">
        <v>49240.82</v>
      </c>
      <c r="I43" s="80">
        <v>762192.9</v>
      </c>
      <c r="J43" s="53" t="s">
        <v>536</v>
      </c>
      <c r="K43" s="77" t="s">
        <v>961</v>
      </c>
      <c r="L43" s="77" t="s">
        <v>962</v>
      </c>
      <c r="M43" s="138" t="s">
        <v>1143</v>
      </c>
      <c r="O43" s="181" t="str">
        <f>CONCATENATE(H44," / ",P43)</f>
        <v xml:space="preserve">49594,22 / </v>
      </c>
      <c r="P43" s="28"/>
    </row>
    <row r="44" spans="1:16" s="29" customFormat="1" x14ac:dyDescent="0.25">
      <c r="A44" s="138">
        <f t="shared" si="0"/>
        <v>36</v>
      </c>
      <c r="B44" s="77">
        <v>46</v>
      </c>
      <c r="C44" s="78" t="s">
        <v>774</v>
      </c>
      <c r="D44" s="48" t="s">
        <v>863</v>
      </c>
      <c r="E44" s="48" t="s">
        <v>203</v>
      </c>
      <c r="F44" s="77" t="s">
        <v>3</v>
      </c>
      <c r="G44" s="78">
        <v>42.1</v>
      </c>
      <c r="H44" s="80">
        <v>49594.22</v>
      </c>
      <c r="I44" s="152" t="s">
        <v>1243</v>
      </c>
      <c r="J44" s="53" t="s">
        <v>536</v>
      </c>
      <c r="K44" s="77" t="s">
        <v>961</v>
      </c>
      <c r="L44" s="77" t="s">
        <v>962</v>
      </c>
      <c r="M44" s="138" t="s">
        <v>1143</v>
      </c>
      <c r="O44" s="181"/>
      <c r="P44" s="28"/>
    </row>
    <row r="45" spans="1:16" s="29" customFormat="1" x14ac:dyDescent="0.25">
      <c r="A45" s="138">
        <f t="shared" si="0"/>
        <v>37</v>
      </c>
      <c r="B45" s="77">
        <v>47</v>
      </c>
      <c r="C45" s="78" t="s">
        <v>774</v>
      </c>
      <c r="D45" s="48" t="s">
        <v>864</v>
      </c>
      <c r="E45" s="48">
        <v>0</v>
      </c>
      <c r="F45" s="77" t="s">
        <v>3</v>
      </c>
      <c r="G45" s="78">
        <v>42.4</v>
      </c>
      <c r="H45" s="80">
        <v>49947.62</v>
      </c>
      <c r="I45" s="152" t="s">
        <v>1243</v>
      </c>
      <c r="J45" s="53" t="s">
        <v>536</v>
      </c>
      <c r="K45" s="77" t="s">
        <v>961</v>
      </c>
      <c r="L45" s="77" t="s">
        <v>962</v>
      </c>
      <c r="M45" s="138" t="s">
        <v>1143</v>
      </c>
      <c r="O45" s="181"/>
      <c r="P45" s="28"/>
    </row>
    <row r="46" spans="1:16" s="29" customFormat="1" x14ac:dyDescent="0.25">
      <c r="A46" s="138">
        <f t="shared" si="0"/>
        <v>38</v>
      </c>
      <c r="B46" s="77">
        <v>49</v>
      </c>
      <c r="C46" s="78" t="s">
        <v>774</v>
      </c>
      <c r="D46" s="48" t="s">
        <v>865</v>
      </c>
      <c r="E46" s="48" t="s">
        <v>204</v>
      </c>
      <c r="F46" s="77" t="s">
        <v>3</v>
      </c>
      <c r="G46" s="78">
        <v>38.799999999999997</v>
      </c>
      <c r="H46" s="80">
        <v>46759.82</v>
      </c>
      <c r="I46" s="152" t="s">
        <v>1243</v>
      </c>
      <c r="J46" s="53" t="s">
        <v>536</v>
      </c>
      <c r="K46" s="77" t="s">
        <v>961</v>
      </c>
      <c r="L46" s="77" t="s">
        <v>962</v>
      </c>
      <c r="M46" s="138" t="s">
        <v>1143</v>
      </c>
      <c r="O46" s="63"/>
      <c r="P46" s="28"/>
    </row>
    <row r="47" spans="1:16" s="29" customFormat="1" x14ac:dyDescent="0.25">
      <c r="A47" s="138">
        <f t="shared" si="0"/>
        <v>39</v>
      </c>
      <c r="B47" s="77">
        <v>50</v>
      </c>
      <c r="C47" s="78" t="s">
        <v>774</v>
      </c>
      <c r="D47" s="48" t="s">
        <v>866</v>
      </c>
      <c r="E47" s="48">
        <v>0</v>
      </c>
      <c r="F47" s="77" t="s">
        <v>3</v>
      </c>
      <c r="G47" s="78">
        <v>17.2</v>
      </c>
      <c r="H47" s="80">
        <v>20728.580000000002</v>
      </c>
      <c r="I47" s="152" t="s">
        <v>1243</v>
      </c>
      <c r="J47" s="53" t="s">
        <v>536</v>
      </c>
      <c r="K47" s="77" t="s">
        <v>961</v>
      </c>
      <c r="L47" s="77" t="s">
        <v>962</v>
      </c>
      <c r="M47" s="138" t="s">
        <v>1143</v>
      </c>
      <c r="O47" s="181" t="str">
        <f>CONCATENATE(H48," / ",P47)</f>
        <v xml:space="preserve">60136,99 / </v>
      </c>
      <c r="P47" s="28"/>
    </row>
    <row r="48" spans="1:16" s="29" customFormat="1" x14ac:dyDescent="0.25">
      <c r="A48" s="138">
        <f t="shared" si="0"/>
        <v>40</v>
      </c>
      <c r="B48" s="77">
        <v>51</v>
      </c>
      <c r="C48" s="78" t="s">
        <v>774</v>
      </c>
      <c r="D48" s="48" t="s">
        <v>867</v>
      </c>
      <c r="E48" s="48" t="s">
        <v>205</v>
      </c>
      <c r="F48" s="77" t="s">
        <v>3</v>
      </c>
      <c r="G48" s="78">
        <v>49.9</v>
      </c>
      <c r="H48" s="80">
        <v>60136.99</v>
      </c>
      <c r="I48" s="152" t="s">
        <v>1243</v>
      </c>
      <c r="J48" s="53" t="s">
        <v>536</v>
      </c>
      <c r="K48" s="77" t="s">
        <v>961</v>
      </c>
      <c r="L48" s="77" t="s">
        <v>962</v>
      </c>
      <c r="M48" s="138" t="s">
        <v>1143</v>
      </c>
      <c r="O48" s="181"/>
      <c r="P48" s="28">
        <v>4469.05</v>
      </c>
    </row>
    <row r="49" spans="1:16" s="29" customFormat="1" x14ac:dyDescent="0.25">
      <c r="A49" s="138">
        <f t="shared" si="0"/>
        <v>41</v>
      </c>
      <c r="B49" s="77">
        <v>52</v>
      </c>
      <c r="C49" s="78" t="s">
        <v>774</v>
      </c>
      <c r="D49" s="48" t="s">
        <v>868</v>
      </c>
      <c r="E49" s="48" t="s">
        <v>206</v>
      </c>
      <c r="F49" s="77" t="s">
        <v>3</v>
      </c>
      <c r="G49" s="78">
        <v>43.4</v>
      </c>
      <c r="H49" s="80">
        <v>52303.51</v>
      </c>
      <c r="I49" s="152" t="s">
        <v>1243</v>
      </c>
      <c r="J49" s="53" t="s">
        <v>536</v>
      </c>
      <c r="K49" s="77" t="s">
        <v>961</v>
      </c>
      <c r="L49" s="77" t="s">
        <v>962</v>
      </c>
      <c r="M49" s="138" t="s">
        <v>1143</v>
      </c>
      <c r="O49" s="181"/>
      <c r="P49" s="28">
        <v>3886.85</v>
      </c>
    </row>
    <row r="50" spans="1:16" s="29" customFormat="1" x14ac:dyDescent="0.25">
      <c r="A50" s="138">
        <f t="shared" si="0"/>
        <v>42</v>
      </c>
      <c r="B50" s="77">
        <v>53</v>
      </c>
      <c r="C50" s="78" t="s">
        <v>774</v>
      </c>
      <c r="D50" s="48" t="s">
        <v>869</v>
      </c>
      <c r="E50" s="48" t="s">
        <v>207</v>
      </c>
      <c r="F50" s="77" t="s">
        <v>3</v>
      </c>
      <c r="G50" s="78">
        <v>60.8</v>
      </c>
      <c r="H50" s="80">
        <v>73273.119999999995</v>
      </c>
      <c r="I50" s="152" t="s">
        <v>1243</v>
      </c>
      <c r="J50" s="53" t="s">
        <v>536</v>
      </c>
      <c r="K50" s="77" t="s">
        <v>961</v>
      </c>
      <c r="L50" s="77" t="s">
        <v>962</v>
      </c>
      <c r="M50" s="138" t="s">
        <v>1143</v>
      </c>
      <c r="O50" s="181" t="str">
        <f>CONCATENATE(H51," / ",P50)</f>
        <v>73273,12 / 5445,4</v>
      </c>
      <c r="P50" s="28">
        <v>5445.4</v>
      </c>
    </row>
    <row r="51" spans="1:16" s="29" customFormat="1" x14ac:dyDescent="0.25">
      <c r="A51" s="138">
        <f t="shared" si="0"/>
        <v>43</v>
      </c>
      <c r="B51" s="77">
        <v>54</v>
      </c>
      <c r="C51" s="78" t="s">
        <v>774</v>
      </c>
      <c r="D51" s="48" t="s">
        <v>870</v>
      </c>
      <c r="E51" s="48">
        <v>0</v>
      </c>
      <c r="F51" s="77" t="s">
        <v>171</v>
      </c>
      <c r="G51" s="78">
        <v>60.8</v>
      </c>
      <c r="H51" s="80">
        <v>73273.119999999995</v>
      </c>
      <c r="I51" s="152" t="s">
        <v>1243</v>
      </c>
      <c r="J51" s="53" t="s">
        <v>536</v>
      </c>
      <c r="K51" s="77" t="s">
        <v>961</v>
      </c>
      <c r="L51" s="77" t="s">
        <v>962</v>
      </c>
      <c r="M51" s="138" t="s">
        <v>1143</v>
      </c>
      <c r="O51" s="181"/>
      <c r="P51" s="28">
        <v>5445.4</v>
      </c>
    </row>
    <row r="52" spans="1:16" s="29" customFormat="1" x14ac:dyDescent="0.25">
      <c r="A52" s="138">
        <f t="shared" si="0"/>
        <v>44</v>
      </c>
      <c r="B52" s="77">
        <v>55</v>
      </c>
      <c r="C52" s="78" t="s">
        <v>774</v>
      </c>
      <c r="D52" s="48" t="s">
        <v>871</v>
      </c>
      <c r="E52" s="48" t="s">
        <v>208</v>
      </c>
      <c r="F52" s="77" t="s">
        <v>3</v>
      </c>
      <c r="G52" s="78">
        <v>60.1</v>
      </c>
      <c r="H52" s="80">
        <v>79928.19</v>
      </c>
      <c r="I52" s="152" t="s">
        <v>1243</v>
      </c>
      <c r="J52" s="53" t="s">
        <v>536</v>
      </c>
      <c r="K52" s="77" t="s">
        <v>961</v>
      </c>
      <c r="L52" s="77" t="s">
        <v>962</v>
      </c>
      <c r="M52" s="138" t="s">
        <v>1143</v>
      </c>
      <c r="O52" s="30"/>
      <c r="P52" s="28">
        <v>5644.83</v>
      </c>
    </row>
    <row r="53" spans="1:16" s="29" customFormat="1" x14ac:dyDescent="0.25">
      <c r="A53" s="138">
        <f t="shared" si="0"/>
        <v>45</v>
      </c>
      <c r="B53" s="77">
        <v>56</v>
      </c>
      <c r="C53" s="78" t="s">
        <v>774</v>
      </c>
      <c r="D53" s="48" t="s">
        <v>872</v>
      </c>
      <c r="E53" s="48" t="s">
        <v>209</v>
      </c>
      <c r="F53" s="77" t="s">
        <v>172</v>
      </c>
      <c r="G53" s="78">
        <v>59.3</v>
      </c>
      <c r="H53" s="80">
        <v>74159.53</v>
      </c>
      <c r="I53" s="152" t="s">
        <v>1243</v>
      </c>
      <c r="J53" s="53" t="s">
        <v>536</v>
      </c>
      <c r="K53" s="77" t="s">
        <v>961</v>
      </c>
      <c r="L53" s="77" t="s">
        <v>962</v>
      </c>
      <c r="M53" s="138" t="s">
        <v>1143</v>
      </c>
      <c r="O53" s="30"/>
      <c r="P53" s="28">
        <v>5388.7</v>
      </c>
    </row>
    <row r="54" spans="1:16" s="29" customFormat="1" x14ac:dyDescent="0.25">
      <c r="A54" s="138">
        <f t="shared" si="0"/>
        <v>46</v>
      </c>
      <c r="B54" s="77">
        <v>57</v>
      </c>
      <c r="C54" s="78" t="s">
        <v>774</v>
      </c>
      <c r="D54" s="48" t="s">
        <v>873</v>
      </c>
      <c r="E54" s="48" t="s">
        <v>210</v>
      </c>
      <c r="F54" s="77" t="s">
        <v>173</v>
      </c>
      <c r="G54" s="78">
        <v>27</v>
      </c>
      <c r="H54" s="80">
        <v>32824.71</v>
      </c>
      <c r="I54" s="152" t="s">
        <v>1243</v>
      </c>
      <c r="J54" s="53" t="s">
        <v>536</v>
      </c>
      <c r="K54" s="77" t="s">
        <v>961</v>
      </c>
      <c r="L54" s="77" t="s">
        <v>962</v>
      </c>
      <c r="M54" s="138" t="s">
        <v>1143</v>
      </c>
      <c r="O54" s="181" t="str">
        <f>CONCATENATE(H55," / ",P54)</f>
        <v xml:space="preserve">58355,04 / </v>
      </c>
      <c r="P54" s="28"/>
    </row>
    <row r="55" spans="1:16" s="29" customFormat="1" x14ac:dyDescent="0.25">
      <c r="A55" s="138">
        <f t="shared" si="0"/>
        <v>47</v>
      </c>
      <c r="B55" s="77">
        <v>58</v>
      </c>
      <c r="C55" s="78" t="s">
        <v>774</v>
      </c>
      <c r="D55" s="48" t="s">
        <v>874</v>
      </c>
      <c r="E55" s="48" t="s">
        <v>211</v>
      </c>
      <c r="F55" s="77" t="s">
        <v>174</v>
      </c>
      <c r="G55" s="78">
        <v>46</v>
      </c>
      <c r="H55" s="80">
        <v>58355.040000000001</v>
      </c>
      <c r="I55" s="152" t="s">
        <v>1243</v>
      </c>
      <c r="J55" s="53" t="s">
        <v>536</v>
      </c>
      <c r="K55" s="77" t="s">
        <v>961</v>
      </c>
      <c r="L55" s="77" t="s">
        <v>962</v>
      </c>
      <c r="M55" s="138" t="s">
        <v>1143</v>
      </c>
      <c r="O55" s="181"/>
      <c r="P55" s="28">
        <v>4240.07</v>
      </c>
    </row>
    <row r="56" spans="1:16" s="29" customFormat="1" x14ac:dyDescent="0.25">
      <c r="A56" s="138">
        <f t="shared" si="0"/>
        <v>48</v>
      </c>
      <c r="B56" s="77">
        <v>59</v>
      </c>
      <c r="C56" s="78" t="s">
        <v>774</v>
      </c>
      <c r="D56" s="48" t="s">
        <v>875</v>
      </c>
      <c r="E56" s="48" t="s">
        <v>212</v>
      </c>
      <c r="F56" s="77" t="s">
        <v>707</v>
      </c>
      <c r="G56" s="78">
        <v>41.4</v>
      </c>
      <c r="H56" s="80">
        <v>52276.39</v>
      </c>
      <c r="I56" s="152" t="s">
        <v>1243</v>
      </c>
      <c r="J56" s="53" t="s">
        <v>536</v>
      </c>
      <c r="K56" s="77" t="s">
        <v>961</v>
      </c>
      <c r="L56" s="77" t="s">
        <v>962</v>
      </c>
      <c r="M56" s="138" t="s">
        <v>1143</v>
      </c>
      <c r="O56" s="181"/>
      <c r="P56" s="28">
        <v>3798.29</v>
      </c>
    </row>
    <row r="57" spans="1:16" s="29" customFormat="1" x14ac:dyDescent="0.25">
      <c r="A57" s="138">
        <f t="shared" si="0"/>
        <v>49</v>
      </c>
      <c r="B57" s="77">
        <v>60</v>
      </c>
      <c r="C57" s="78" t="s">
        <v>774</v>
      </c>
      <c r="D57" s="48" t="s">
        <v>876</v>
      </c>
      <c r="E57" s="48" t="s">
        <v>213</v>
      </c>
      <c r="F57" s="77" t="s">
        <v>708</v>
      </c>
      <c r="G57" s="78">
        <v>48.9</v>
      </c>
      <c r="H57" s="80">
        <v>62002.23</v>
      </c>
      <c r="I57" s="152" t="s">
        <v>1243</v>
      </c>
      <c r="J57" s="53" t="s">
        <v>536</v>
      </c>
      <c r="K57" s="77" t="s">
        <v>961</v>
      </c>
      <c r="L57" s="77" t="s">
        <v>962</v>
      </c>
      <c r="M57" s="138" t="s">
        <v>1143</v>
      </c>
      <c r="O57" s="181" t="e">
        <f>CONCATENATE(#REF!," / ",P57)</f>
        <v>#REF!</v>
      </c>
      <c r="P57" s="28">
        <v>4505.1400000000003</v>
      </c>
    </row>
    <row r="58" spans="1:16" s="29" customFormat="1" x14ac:dyDescent="0.25">
      <c r="A58" s="138">
        <f t="shared" si="0"/>
        <v>50</v>
      </c>
      <c r="B58" s="77">
        <v>61</v>
      </c>
      <c r="C58" s="78" t="s">
        <v>774</v>
      </c>
      <c r="D58" s="48" t="s">
        <v>877</v>
      </c>
      <c r="E58" s="48" t="s">
        <v>214</v>
      </c>
      <c r="F58" s="77" t="s">
        <v>709</v>
      </c>
      <c r="G58" s="78">
        <v>54.7</v>
      </c>
      <c r="H58" s="80">
        <v>68080.88</v>
      </c>
      <c r="I58" s="152" t="s">
        <v>1243</v>
      </c>
      <c r="J58" s="53" t="s">
        <v>536</v>
      </c>
      <c r="K58" s="77" t="s">
        <v>961</v>
      </c>
      <c r="L58" s="77" t="s">
        <v>962</v>
      </c>
      <c r="M58" s="138" t="s">
        <v>1143</v>
      </c>
      <c r="O58" s="181"/>
      <c r="P58" s="28">
        <v>4946.92</v>
      </c>
    </row>
    <row r="59" spans="1:16" s="29" customFormat="1" x14ac:dyDescent="0.25">
      <c r="A59" s="138">
        <f t="shared" si="0"/>
        <v>51</v>
      </c>
      <c r="B59" s="77">
        <v>63</v>
      </c>
      <c r="C59" s="78" t="s">
        <v>774</v>
      </c>
      <c r="D59" s="48" t="s">
        <v>878</v>
      </c>
      <c r="E59" s="48" t="s">
        <v>215</v>
      </c>
      <c r="F59" s="77" t="s">
        <v>3</v>
      </c>
      <c r="G59" s="78">
        <v>38</v>
      </c>
      <c r="H59" s="80">
        <v>46197.74</v>
      </c>
      <c r="I59" s="152" t="s">
        <v>1243</v>
      </c>
      <c r="J59" s="53" t="s">
        <v>536</v>
      </c>
      <c r="K59" s="77" t="s">
        <v>961</v>
      </c>
      <c r="L59" s="77" t="s">
        <v>962</v>
      </c>
      <c r="M59" s="138" t="s">
        <v>1143</v>
      </c>
      <c r="O59" s="177"/>
      <c r="P59" s="28"/>
    </row>
    <row r="60" spans="1:16" s="29" customFormat="1" x14ac:dyDescent="0.25">
      <c r="A60" s="138">
        <f t="shared" si="0"/>
        <v>52</v>
      </c>
      <c r="B60" s="77">
        <v>64</v>
      </c>
      <c r="C60" s="78" t="s">
        <v>774</v>
      </c>
      <c r="D60" s="48" t="s">
        <v>879</v>
      </c>
      <c r="E60" s="48" t="s">
        <v>216</v>
      </c>
      <c r="F60" s="77" t="s">
        <v>710</v>
      </c>
      <c r="G60" s="78">
        <v>43.3</v>
      </c>
      <c r="H60" s="80">
        <v>50687.41</v>
      </c>
      <c r="I60" s="152" t="s">
        <v>1243</v>
      </c>
      <c r="J60" s="53" t="s">
        <v>536</v>
      </c>
      <c r="K60" s="77" t="s">
        <v>961</v>
      </c>
      <c r="L60" s="77" t="s">
        <v>962</v>
      </c>
      <c r="M60" s="138" t="s">
        <v>1143</v>
      </c>
      <c r="O60" s="181" t="e">
        <f>CONCATENATE(#REF!," / ",P60)</f>
        <v>#REF!</v>
      </c>
      <c r="P60" s="28">
        <v>3682.84</v>
      </c>
    </row>
    <row r="61" spans="1:16" s="29" customFormat="1" x14ac:dyDescent="0.25">
      <c r="A61" s="138">
        <f t="shared" si="0"/>
        <v>53</v>
      </c>
      <c r="B61" s="77">
        <v>65</v>
      </c>
      <c r="C61" s="78" t="s">
        <v>774</v>
      </c>
      <c r="D61" s="48" t="s">
        <v>880</v>
      </c>
      <c r="E61" s="48" t="s">
        <v>217</v>
      </c>
      <c r="F61" s="77" t="s">
        <v>711</v>
      </c>
      <c r="G61" s="78">
        <v>38.5</v>
      </c>
      <c r="H61" s="80">
        <v>45068.49</v>
      </c>
      <c r="I61" s="152" t="s">
        <v>1243</v>
      </c>
      <c r="J61" s="53" t="s">
        <v>536</v>
      </c>
      <c r="K61" s="77" t="s">
        <v>961</v>
      </c>
      <c r="L61" s="77" t="s">
        <v>962</v>
      </c>
      <c r="M61" s="138" t="s">
        <v>1143</v>
      </c>
      <c r="O61" s="181"/>
      <c r="P61" s="28"/>
    </row>
    <row r="62" spans="1:16" s="29" customFormat="1" x14ac:dyDescent="0.25">
      <c r="A62" s="138">
        <f t="shared" si="0"/>
        <v>54</v>
      </c>
      <c r="B62" s="77">
        <v>67</v>
      </c>
      <c r="C62" s="78" t="s">
        <v>774</v>
      </c>
      <c r="D62" s="48" t="s">
        <v>881</v>
      </c>
      <c r="E62" s="48" t="s">
        <v>218</v>
      </c>
      <c r="F62" s="77" t="s">
        <v>3</v>
      </c>
      <c r="G62" s="78">
        <v>50.5</v>
      </c>
      <c r="H62" s="80">
        <v>58320.94</v>
      </c>
      <c r="I62" s="152" t="s">
        <v>1243</v>
      </c>
      <c r="J62" s="53" t="s">
        <v>536</v>
      </c>
      <c r="K62" s="77" t="s">
        <v>961</v>
      </c>
      <c r="L62" s="77" t="s">
        <v>962</v>
      </c>
      <c r="M62" s="138" t="s">
        <v>1143</v>
      </c>
      <c r="O62" s="177"/>
      <c r="P62" s="28">
        <v>4206.97</v>
      </c>
    </row>
    <row r="63" spans="1:16" s="29" customFormat="1" x14ac:dyDescent="0.25">
      <c r="A63" s="138">
        <f t="shared" si="0"/>
        <v>55</v>
      </c>
      <c r="B63" s="77">
        <v>68</v>
      </c>
      <c r="C63" s="78" t="s">
        <v>774</v>
      </c>
      <c r="D63" s="48" t="s">
        <v>882</v>
      </c>
      <c r="E63" s="48" t="s">
        <v>219</v>
      </c>
      <c r="F63" s="77" t="s">
        <v>3</v>
      </c>
      <c r="G63" s="78">
        <v>30</v>
      </c>
      <c r="H63" s="80">
        <v>36031.94</v>
      </c>
      <c r="I63" s="152" t="s">
        <v>1243</v>
      </c>
      <c r="J63" s="53" t="s">
        <v>536</v>
      </c>
      <c r="K63" s="77" t="s">
        <v>961</v>
      </c>
      <c r="L63" s="77" t="s">
        <v>962</v>
      </c>
      <c r="M63" s="138" t="s">
        <v>1143</v>
      </c>
      <c r="O63" s="30" t="e">
        <f>CONCATENATE(#REF!," / ",P63)</f>
        <v>#REF!</v>
      </c>
      <c r="P63" s="28"/>
    </row>
    <row r="64" spans="1:16" s="29" customFormat="1" x14ac:dyDescent="0.25">
      <c r="A64" s="138">
        <f t="shared" si="0"/>
        <v>56</v>
      </c>
      <c r="B64" s="77">
        <v>69</v>
      </c>
      <c r="C64" s="78" t="s">
        <v>774</v>
      </c>
      <c r="D64" s="48" t="s">
        <v>883</v>
      </c>
      <c r="E64" s="48">
        <v>0</v>
      </c>
      <c r="F64" s="77" t="s">
        <v>3</v>
      </c>
      <c r="G64" s="78">
        <v>43</v>
      </c>
      <c r="H64" s="80">
        <v>49659.41</v>
      </c>
      <c r="I64" s="152" t="s">
        <v>1243</v>
      </c>
      <c r="J64" s="53" t="s">
        <v>536</v>
      </c>
      <c r="K64" s="77" t="s">
        <v>961</v>
      </c>
      <c r="L64" s="77" t="s">
        <v>962</v>
      </c>
      <c r="M64" s="138" t="s">
        <v>1143</v>
      </c>
      <c r="O64" s="181" t="str">
        <f>CONCATENATE(H65," / ",P64)</f>
        <v xml:space="preserve">51160,74 / </v>
      </c>
      <c r="P64" s="28"/>
    </row>
    <row r="65" spans="1:16" s="29" customFormat="1" x14ac:dyDescent="0.25">
      <c r="A65" s="138">
        <f t="shared" si="0"/>
        <v>57</v>
      </c>
      <c r="B65" s="77">
        <v>70</v>
      </c>
      <c r="C65" s="78" t="s">
        <v>774</v>
      </c>
      <c r="D65" s="48" t="s">
        <v>884</v>
      </c>
      <c r="E65" s="48" t="s">
        <v>220</v>
      </c>
      <c r="F65" s="77" t="s">
        <v>3</v>
      </c>
      <c r="G65" s="78">
        <v>44.3</v>
      </c>
      <c r="H65" s="80">
        <v>51160.74</v>
      </c>
      <c r="I65" s="152" t="s">
        <v>1243</v>
      </c>
      <c r="J65" s="53" t="s">
        <v>536</v>
      </c>
      <c r="K65" s="77" t="s">
        <v>961</v>
      </c>
      <c r="L65" s="77" t="s">
        <v>962</v>
      </c>
      <c r="M65" s="138" t="s">
        <v>1143</v>
      </c>
      <c r="O65" s="181"/>
      <c r="P65" s="28">
        <v>3690.61</v>
      </c>
    </row>
    <row r="66" spans="1:16" s="29" customFormat="1" x14ac:dyDescent="0.25">
      <c r="A66" s="138">
        <f t="shared" si="0"/>
        <v>58</v>
      </c>
      <c r="B66" s="77">
        <v>71</v>
      </c>
      <c r="C66" s="78" t="s">
        <v>774</v>
      </c>
      <c r="D66" s="48" t="s">
        <v>885</v>
      </c>
      <c r="E66" s="48">
        <v>0</v>
      </c>
      <c r="F66" s="77" t="s">
        <v>3</v>
      </c>
      <c r="G66" s="78">
        <v>58.2</v>
      </c>
      <c r="H66" s="80">
        <v>67213.429999999993</v>
      </c>
      <c r="I66" s="152" t="s">
        <v>1243</v>
      </c>
      <c r="J66" s="53" t="s">
        <v>536</v>
      </c>
      <c r="K66" s="77" t="s">
        <v>961</v>
      </c>
      <c r="L66" s="77" t="s">
        <v>962</v>
      </c>
      <c r="M66" s="138" t="s">
        <v>1143</v>
      </c>
      <c r="O66" s="181"/>
      <c r="P66" s="28">
        <v>4848.62</v>
      </c>
    </row>
    <row r="67" spans="1:16" s="29" customFormat="1" x14ac:dyDescent="0.25">
      <c r="A67" s="138">
        <f t="shared" si="0"/>
        <v>59</v>
      </c>
      <c r="B67" s="77">
        <v>72</v>
      </c>
      <c r="C67" s="78" t="s">
        <v>774</v>
      </c>
      <c r="D67" s="48" t="s">
        <v>886</v>
      </c>
      <c r="E67" s="48" t="s">
        <v>667</v>
      </c>
      <c r="F67" s="77" t="s">
        <v>3</v>
      </c>
      <c r="G67" s="78">
        <v>57.3</v>
      </c>
      <c r="H67" s="80">
        <v>44462.5</v>
      </c>
      <c r="I67" s="152" t="s">
        <v>1243</v>
      </c>
      <c r="J67" s="53" t="s">
        <v>536</v>
      </c>
      <c r="K67" s="77" t="s">
        <v>961</v>
      </c>
      <c r="L67" s="77" t="s">
        <v>962</v>
      </c>
      <c r="M67" s="138" t="s">
        <v>1143</v>
      </c>
      <c r="O67" s="181" t="str">
        <f>CONCATENATE(H68," / ",P67)</f>
        <v xml:space="preserve">46079,31 / </v>
      </c>
      <c r="P67" s="28"/>
    </row>
    <row r="68" spans="1:16" s="29" customFormat="1" x14ac:dyDescent="0.25">
      <c r="A68" s="138">
        <f t="shared" si="0"/>
        <v>60</v>
      </c>
      <c r="B68" s="77">
        <v>73</v>
      </c>
      <c r="C68" s="78" t="s">
        <v>774</v>
      </c>
      <c r="D68" s="48" t="s">
        <v>887</v>
      </c>
      <c r="E68" s="48" t="s">
        <v>668</v>
      </c>
      <c r="F68" s="77" t="s">
        <v>3</v>
      </c>
      <c r="G68" s="78">
        <v>39.9</v>
      </c>
      <c r="H68" s="80">
        <v>46079.31</v>
      </c>
      <c r="I68" s="152" t="s">
        <v>1243</v>
      </c>
      <c r="J68" s="53" t="s">
        <v>536</v>
      </c>
      <c r="K68" s="77" t="s">
        <v>961</v>
      </c>
      <c r="L68" s="77" t="s">
        <v>962</v>
      </c>
      <c r="M68" s="138" t="s">
        <v>1143</v>
      </c>
      <c r="O68" s="181"/>
      <c r="P68" s="28"/>
    </row>
    <row r="69" spans="1:16" s="29" customFormat="1" x14ac:dyDescent="0.25">
      <c r="A69" s="138">
        <f t="shared" si="0"/>
        <v>61</v>
      </c>
      <c r="B69" s="77">
        <v>74</v>
      </c>
      <c r="C69" s="78" t="s">
        <v>774</v>
      </c>
      <c r="D69" s="48" t="s">
        <v>888</v>
      </c>
      <c r="E69" s="48" t="s">
        <v>669</v>
      </c>
      <c r="F69" s="77" t="s">
        <v>972</v>
      </c>
      <c r="G69" s="78">
        <v>41</v>
      </c>
      <c r="H69" s="80">
        <v>43627.28</v>
      </c>
      <c r="I69" s="80">
        <v>747605.48</v>
      </c>
      <c r="J69" s="53" t="s">
        <v>536</v>
      </c>
      <c r="K69" s="77" t="s">
        <v>961</v>
      </c>
      <c r="L69" s="77" t="s">
        <v>962</v>
      </c>
      <c r="M69" s="138" t="s">
        <v>1143</v>
      </c>
      <c r="O69" s="181"/>
      <c r="P69" s="28"/>
    </row>
    <row r="70" spans="1:16" s="29" customFormat="1" x14ac:dyDescent="0.25">
      <c r="A70" s="138">
        <f t="shared" si="0"/>
        <v>62</v>
      </c>
      <c r="B70" s="77">
        <v>75</v>
      </c>
      <c r="C70" s="78" t="s">
        <v>774</v>
      </c>
      <c r="D70" s="48" t="s">
        <v>889</v>
      </c>
      <c r="E70" s="48">
        <v>0</v>
      </c>
      <c r="F70" s="77" t="s">
        <v>973</v>
      </c>
      <c r="G70" s="78">
        <v>27.4</v>
      </c>
      <c r="H70" s="80">
        <v>29155.79</v>
      </c>
      <c r="I70" s="80">
        <v>499619.2</v>
      </c>
      <c r="J70" s="53" t="s">
        <v>536</v>
      </c>
      <c r="K70" s="77" t="s">
        <v>961</v>
      </c>
      <c r="L70" s="77" t="s">
        <v>962</v>
      </c>
      <c r="M70" s="138" t="s">
        <v>1143</v>
      </c>
      <c r="O70" s="30"/>
      <c r="P70" s="28"/>
    </row>
    <row r="71" spans="1:16" s="29" customFormat="1" x14ac:dyDescent="0.25">
      <c r="A71" s="138">
        <f t="shared" si="0"/>
        <v>63</v>
      </c>
      <c r="B71" s="77">
        <v>76</v>
      </c>
      <c r="C71" s="78" t="s">
        <v>774</v>
      </c>
      <c r="D71" s="48" t="s">
        <v>890</v>
      </c>
      <c r="E71" s="48" t="s">
        <v>670</v>
      </c>
      <c r="F71" s="77" t="s">
        <v>974</v>
      </c>
      <c r="G71" s="78">
        <v>30.6</v>
      </c>
      <c r="H71" s="80">
        <v>32560.85</v>
      </c>
      <c r="I71" s="80">
        <v>1522562.38</v>
      </c>
      <c r="J71" s="53" t="s">
        <v>536</v>
      </c>
      <c r="K71" s="77" t="s">
        <v>961</v>
      </c>
      <c r="L71" s="77" t="s">
        <v>962</v>
      </c>
      <c r="M71" s="138" t="s">
        <v>1143</v>
      </c>
      <c r="O71" s="181" t="str">
        <f>CONCATENATE(H72," / ",P71)</f>
        <v xml:space="preserve">45436,22 / </v>
      </c>
      <c r="P71" s="28"/>
    </row>
    <row r="72" spans="1:16" s="29" customFormat="1" x14ac:dyDescent="0.25">
      <c r="A72" s="138">
        <f t="shared" si="0"/>
        <v>64</v>
      </c>
      <c r="B72" s="77">
        <v>77</v>
      </c>
      <c r="C72" s="78" t="s">
        <v>774</v>
      </c>
      <c r="D72" s="48" t="s">
        <v>891</v>
      </c>
      <c r="E72" s="48" t="s">
        <v>671</v>
      </c>
      <c r="F72" s="77" t="s">
        <v>975</v>
      </c>
      <c r="G72" s="78">
        <v>42.7</v>
      </c>
      <c r="H72" s="80">
        <v>45436.22</v>
      </c>
      <c r="I72" s="80">
        <v>778603.76</v>
      </c>
      <c r="J72" s="53" t="s">
        <v>536</v>
      </c>
      <c r="K72" s="77" t="s">
        <v>961</v>
      </c>
      <c r="L72" s="77" t="s">
        <v>962</v>
      </c>
      <c r="M72" s="138" t="s">
        <v>1143</v>
      </c>
      <c r="O72" s="181"/>
      <c r="P72" s="28"/>
    </row>
    <row r="73" spans="1:16" s="29" customFormat="1" x14ac:dyDescent="0.25">
      <c r="A73" s="138">
        <f t="shared" si="0"/>
        <v>65</v>
      </c>
      <c r="B73" s="77">
        <v>78</v>
      </c>
      <c r="C73" s="78" t="s">
        <v>774</v>
      </c>
      <c r="D73" s="48" t="s">
        <v>892</v>
      </c>
      <c r="E73" s="48" t="s">
        <v>672</v>
      </c>
      <c r="F73" s="77" t="s">
        <v>976</v>
      </c>
      <c r="G73" s="78">
        <v>29.7</v>
      </c>
      <c r="H73" s="80">
        <v>31603.18</v>
      </c>
      <c r="I73" s="80">
        <v>541558.12</v>
      </c>
      <c r="J73" s="53" t="s">
        <v>536</v>
      </c>
      <c r="K73" s="77" t="s">
        <v>961</v>
      </c>
      <c r="L73" s="77" t="s">
        <v>962</v>
      </c>
      <c r="M73" s="138" t="s">
        <v>1143</v>
      </c>
      <c r="O73" s="181"/>
      <c r="P73" s="28"/>
    </row>
    <row r="74" spans="1:16" s="29" customFormat="1" x14ac:dyDescent="0.25">
      <c r="A74" s="138">
        <f t="shared" si="0"/>
        <v>66</v>
      </c>
      <c r="B74" s="77">
        <v>79</v>
      </c>
      <c r="C74" s="78" t="s">
        <v>774</v>
      </c>
      <c r="D74" s="48" t="s">
        <v>893</v>
      </c>
      <c r="E74" s="48" t="s">
        <v>673</v>
      </c>
      <c r="F74" s="77" t="s">
        <v>977</v>
      </c>
      <c r="G74" s="78">
        <v>28.6</v>
      </c>
      <c r="H74" s="80">
        <v>42456.79</v>
      </c>
      <c r="I74" s="80">
        <v>521500.41</v>
      </c>
      <c r="J74" s="53" t="s">
        <v>536</v>
      </c>
      <c r="K74" s="77" t="s">
        <v>961</v>
      </c>
      <c r="L74" s="77" t="s">
        <v>962</v>
      </c>
      <c r="M74" s="138" t="s">
        <v>1143</v>
      </c>
      <c r="O74" s="181" t="str">
        <f>CONCATENATE(H75," / ",P74)</f>
        <v xml:space="preserve">64951,43 / </v>
      </c>
      <c r="P74" s="28"/>
    </row>
    <row r="75" spans="1:16" s="29" customFormat="1" x14ac:dyDescent="0.25">
      <c r="A75" s="138">
        <f t="shared" ref="A75:A138" si="1">A74+1</f>
        <v>67</v>
      </c>
      <c r="B75" s="77">
        <v>80</v>
      </c>
      <c r="C75" s="78" t="s">
        <v>774</v>
      </c>
      <c r="D75" s="48" t="s">
        <v>894</v>
      </c>
      <c r="E75" s="48" t="s">
        <v>674</v>
      </c>
      <c r="F75" s="77" t="s">
        <v>3</v>
      </c>
      <c r="G75" s="78">
        <v>48.3</v>
      </c>
      <c r="H75" s="80">
        <v>64951.43</v>
      </c>
      <c r="I75" s="152" t="s">
        <v>1243</v>
      </c>
      <c r="J75" s="53" t="s">
        <v>536</v>
      </c>
      <c r="K75" s="77" t="s">
        <v>961</v>
      </c>
      <c r="L75" s="77" t="s">
        <v>962</v>
      </c>
      <c r="M75" s="138" t="s">
        <v>1143</v>
      </c>
      <c r="O75" s="181"/>
      <c r="P75" s="28">
        <v>4586.74</v>
      </c>
    </row>
    <row r="76" spans="1:16" s="29" customFormat="1" x14ac:dyDescent="0.25">
      <c r="A76" s="138">
        <f t="shared" si="1"/>
        <v>68</v>
      </c>
      <c r="B76" s="77">
        <v>81</v>
      </c>
      <c r="C76" s="78" t="s">
        <v>774</v>
      </c>
      <c r="D76" s="48" t="s">
        <v>285</v>
      </c>
      <c r="E76" s="48" t="s">
        <v>675</v>
      </c>
      <c r="F76" s="77" t="s">
        <v>978</v>
      </c>
      <c r="G76" s="78">
        <v>31.2</v>
      </c>
      <c r="H76" s="80">
        <v>43300.95</v>
      </c>
      <c r="I76" s="80">
        <v>550437.26</v>
      </c>
      <c r="J76" s="53" t="s">
        <v>536</v>
      </c>
      <c r="K76" s="77" t="s">
        <v>961</v>
      </c>
      <c r="L76" s="77" t="s">
        <v>962</v>
      </c>
      <c r="M76" s="138" t="s">
        <v>1143</v>
      </c>
      <c r="O76" s="30" t="e">
        <f>CONCATENATE(#REF!," / ",P76)</f>
        <v>#REF!</v>
      </c>
      <c r="P76" s="28"/>
    </row>
    <row r="77" spans="1:16" s="29" customFormat="1" x14ac:dyDescent="0.25">
      <c r="A77" s="138">
        <f t="shared" si="1"/>
        <v>69</v>
      </c>
      <c r="B77" s="77">
        <v>82</v>
      </c>
      <c r="C77" s="78" t="s">
        <v>774</v>
      </c>
      <c r="D77" s="48" t="s">
        <v>286</v>
      </c>
      <c r="E77" s="48" t="s">
        <v>676</v>
      </c>
      <c r="F77" s="77" t="s">
        <v>3</v>
      </c>
      <c r="G77" s="78">
        <v>29.8</v>
      </c>
      <c r="H77" s="80">
        <v>50700.83</v>
      </c>
      <c r="I77" s="152" t="s">
        <v>1243</v>
      </c>
      <c r="J77" s="53" t="s">
        <v>536</v>
      </c>
      <c r="K77" s="77" t="s">
        <v>961</v>
      </c>
      <c r="L77" s="77" t="s">
        <v>962</v>
      </c>
      <c r="M77" s="138" t="s">
        <v>1143</v>
      </c>
      <c r="O77" s="30"/>
      <c r="P77" s="28">
        <v>3605.7</v>
      </c>
    </row>
    <row r="78" spans="1:16" s="29" customFormat="1" x14ac:dyDescent="0.25">
      <c r="A78" s="138">
        <f t="shared" si="1"/>
        <v>70</v>
      </c>
      <c r="B78" s="77">
        <v>83</v>
      </c>
      <c r="C78" s="78" t="s">
        <v>774</v>
      </c>
      <c r="D78" s="48" t="s">
        <v>287</v>
      </c>
      <c r="E78" s="48" t="s">
        <v>677</v>
      </c>
      <c r="F78" s="77" t="s">
        <v>3</v>
      </c>
      <c r="G78" s="78">
        <v>49.8</v>
      </c>
      <c r="H78" s="80">
        <v>84728.23</v>
      </c>
      <c r="I78" s="152" t="s">
        <v>1243</v>
      </c>
      <c r="J78" s="53" t="s">
        <v>536</v>
      </c>
      <c r="K78" s="77" t="s">
        <v>961</v>
      </c>
      <c r="L78" s="77" t="s">
        <v>962</v>
      </c>
      <c r="M78" s="138" t="s">
        <v>1143</v>
      </c>
      <c r="O78" s="30" t="e">
        <f>CONCATENATE(#REF!," / ",P78)</f>
        <v>#REF!</v>
      </c>
      <c r="P78" s="28">
        <v>6025.27</v>
      </c>
    </row>
    <row r="79" spans="1:16" s="29" customFormat="1" ht="14.25" customHeight="1" x14ac:dyDescent="0.25">
      <c r="A79" s="138">
        <f t="shared" si="1"/>
        <v>71</v>
      </c>
      <c r="B79" s="77">
        <v>84</v>
      </c>
      <c r="C79" s="78" t="s">
        <v>774</v>
      </c>
      <c r="D79" s="48" t="s">
        <v>288</v>
      </c>
      <c r="E79" s="48" t="s">
        <v>678</v>
      </c>
      <c r="F79" s="77" t="s">
        <v>3</v>
      </c>
      <c r="G79" s="78">
        <v>42.6</v>
      </c>
      <c r="H79" s="80">
        <v>72478.36</v>
      </c>
      <c r="I79" s="152" t="s">
        <v>1243</v>
      </c>
      <c r="J79" s="53" t="s">
        <v>536</v>
      </c>
      <c r="K79" s="77" t="s">
        <v>961</v>
      </c>
      <c r="L79" s="77" t="s">
        <v>962</v>
      </c>
      <c r="M79" s="138" t="s">
        <v>1143</v>
      </c>
      <c r="O79" s="30" t="e">
        <f>CONCATENATE(#REF!," / ",P79)</f>
        <v>#REF!</v>
      </c>
      <c r="P79" s="28">
        <v>5154.45</v>
      </c>
    </row>
    <row r="80" spans="1:16" s="29" customFormat="1" x14ac:dyDescent="0.25">
      <c r="A80" s="138">
        <f t="shared" si="1"/>
        <v>72</v>
      </c>
      <c r="B80" s="77">
        <v>85</v>
      </c>
      <c r="C80" s="78" t="s">
        <v>774</v>
      </c>
      <c r="D80" s="48" t="s">
        <v>289</v>
      </c>
      <c r="E80" s="48" t="s">
        <v>679</v>
      </c>
      <c r="F80" s="77" t="s">
        <v>3</v>
      </c>
      <c r="G80" s="78">
        <v>41.9</v>
      </c>
      <c r="H80" s="80">
        <v>71287.399999999994</v>
      </c>
      <c r="I80" s="152" t="s">
        <v>1243</v>
      </c>
      <c r="J80" s="53" t="s">
        <v>536</v>
      </c>
      <c r="K80" s="77" t="s">
        <v>961</v>
      </c>
      <c r="L80" s="77" t="s">
        <v>962</v>
      </c>
      <c r="M80" s="138" t="s">
        <v>1143</v>
      </c>
      <c r="O80" s="30" t="e">
        <f>CONCATENATE(#REF!," / ",P80)</f>
        <v>#REF!</v>
      </c>
      <c r="P80" s="28">
        <v>5069.32</v>
      </c>
    </row>
    <row r="81" spans="1:16" s="29" customFormat="1" x14ac:dyDescent="0.25">
      <c r="A81" s="138">
        <f t="shared" si="1"/>
        <v>73</v>
      </c>
      <c r="B81" s="77">
        <v>86</v>
      </c>
      <c r="C81" s="78" t="s">
        <v>774</v>
      </c>
      <c r="D81" s="48" t="s">
        <v>290</v>
      </c>
      <c r="E81" s="48" t="s">
        <v>680</v>
      </c>
      <c r="F81" s="77" t="s">
        <v>3</v>
      </c>
      <c r="G81" s="78">
        <v>58.4</v>
      </c>
      <c r="H81" s="80">
        <v>99360.01</v>
      </c>
      <c r="I81" s="152" t="s">
        <v>1243</v>
      </c>
      <c r="J81" s="53" t="s">
        <v>536</v>
      </c>
      <c r="K81" s="77" t="s">
        <v>961</v>
      </c>
      <c r="L81" s="77" t="s">
        <v>962</v>
      </c>
      <c r="M81" s="138" t="s">
        <v>1143</v>
      </c>
      <c r="O81" s="181" t="str">
        <f>CONCATENATE(H82," / ",P81)</f>
        <v>52146,36 / 74065,83</v>
      </c>
      <c r="P81" s="28">
        <v>74065.83</v>
      </c>
    </row>
    <row r="82" spans="1:16" s="29" customFormat="1" x14ac:dyDescent="0.25">
      <c r="A82" s="138">
        <f t="shared" si="1"/>
        <v>74</v>
      </c>
      <c r="B82" s="77">
        <v>87</v>
      </c>
      <c r="C82" s="78" t="s">
        <v>774</v>
      </c>
      <c r="D82" s="48" t="s">
        <v>291</v>
      </c>
      <c r="E82" s="48" t="s">
        <v>681</v>
      </c>
      <c r="F82" s="77" t="s">
        <v>3</v>
      </c>
      <c r="G82" s="78">
        <v>31.5</v>
      </c>
      <c r="H82" s="80">
        <v>52146.36</v>
      </c>
      <c r="I82" s="152" t="s">
        <v>1243</v>
      </c>
      <c r="J82" s="53" t="s">
        <v>536</v>
      </c>
      <c r="K82" s="77" t="s">
        <v>961</v>
      </c>
      <c r="L82" s="77" t="s">
        <v>962</v>
      </c>
      <c r="M82" s="138" t="s">
        <v>1143</v>
      </c>
      <c r="O82" s="181"/>
      <c r="P82" s="28">
        <v>3657.21</v>
      </c>
    </row>
    <row r="83" spans="1:16" s="29" customFormat="1" x14ac:dyDescent="0.25">
      <c r="A83" s="138">
        <f t="shared" si="1"/>
        <v>75</v>
      </c>
      <c r="B83" s="77">
        <v>88</v>
      </c>
      <c r="C83" s="78" t="s">
        <v>774</v>
      </c>
      <c r="D83" s="48" t="s">
        <v>292</v>
      </c>
      <c r="E83" s="48" t="s">
        <v>682</v>
      </c>
      <c r="F83" s="77" t="s">
        <v>979</v>
      </c>
      <c r="G83" s="78">
        <v>49.2</v>
      </c>
      <c r="H83" s="80">
        <v>81447.649999999994</v>
      </c>
      <c r="I83" s="80">
        <v>882639.14</v>
      </c>
      <c r="J83" s="53" t="s">
        <v>536</v>
      </c>
      <c r="K83" s="77" t="s">
        <v>961</v>
      </c>
      <c r="L83" s="77" t="s">
        <v>962</v>
      </c>
      <c r="M83" s="138" t="s">
        <v>1143</v>
      </c>
      <c r="O83" s="181"/>
      <c r="P83" s="28">
        <v>5712.76</v>
      </c>
    </row>
    <row r="84" spans="1:16" s="29" customFormat="1" x14ac:dyDescent="0.25">
      <c r="A84" s="138">
        <f t="shared" si="1"/>
        <v>76</v>
      </c>
      <c r="B84" s="77">
        <v>89</v>
      </c>
      <c r="C84" s="78" t="s">
        <v>774</v>
      </c>
      <c r="D84" s="48" t="s">
        <v>293</v>
      </c>
      <c r="E84" s="48" t="s">
        <v>683</v>
      </c>
      <c r="F84" s="77" t="s">
        <v>980</v>
      </c>
      <c r="G84" s="78">
        <v>49.7</v>
      </c>
      <c r="H84" s="80">
        <v>82109.820000000007</v>
      </c>
      <c r="I84" s="80">
        <v>891609.05</v>
      </c>
      <c r="J84" s="53" t="s">
        <v>536</v>
      </c>
      <c r="K84" s="77" t="s">
        <v>961</v>
      </c>
      <c r="L84" s="77" t="s">
        <v>962</v>
      </c>
      <c r="M84" s="138" t="s">
        <v>1143</v>
      </c>
      <c r="O84" s="41" t="e">
        <f>CONCATENATE(#REF!," / ",P84)</f>
        <v>#REF!</v>
      </c>
      <c r="P84" s="28">
        <v>5759.09</v>
      </c>
    </row>
    <row r="85" spans="1:16" s="29" customFormat="1" x14ac:dyDescent="0.25">
      <c r="A85" s="138">
        <f t="shared" si="1"/>
        <v>77</v>
      </c>
      <c r="B85" s="77">
        <v>91</v>
      </c>
      <c r="C85" s="78" t="s">
        <v>774</v>
      </c>
      <c r="D85" s="48" t="s">
        <v>294</v>
      </c>
      <c r="E85" s="48" t="s">
        <v>684</v>
      </c>
      <c r="F85" s="77" t="s">
        <v>3</v>
      </c>
      <c r="G85" s="78">
        <v>12.5</v>
      </c>
      <c r="H85" s="80">
        <v>30813.63</v>
      </c>
      <c r="I85" s="152" t="s">
        <v>1243</v>
      </c>
      <c r="J85" s="53" t="s">
        <v>536</v>
      </c>
      <c r="K85" s="77" t="s">
        <v>961</v>
      </c>
      <c r="L85" s="77" t="s">
        <v>962</v>
      </c>
      <c r="M85" s="138" t="s">
        <v>1143</v>
      </c>
      <c r="O85" s="30"/>
      <c r="P85" s="28"/>
    </row>
    <row r="86" spans="1:16" s="29" customFormat="1" x14ac:dyDescent="0.25">
      <c r="A86" s="138">
        <f t="shared" si="1"/>
        <v>78</v>
      </c>
      <c r="B86" s="77">
        <v>93</v>
      </c>
      <c r="C86" s="78" t="s">
        <v>774</v>
      </c>
      <c r="D86" s="48" t="s">
        <v>295</v>
      </c>
      <c r="E86" s="48" t="s">
        <v>685</v>
      </c>
      <c r="F86" s="77" t="s">
        <v>3</v>
      </c>
      <c r="G86" s="78">
        <v>7.7</v>
      </c>
      <c r="H86" s="80">
        <v>18981.189999999999</v>
      </c>
      <c r="I86" s="152" t="s">
        <v>1243</v>
      </c>
      <c r="J86" s="53" t="s">
        <v>536</v>
      </c>
      <c r="K86" s="77" t="s">
        <v>961</v>
      </c>
      <c r="L86" s="77" t="s">
        <v>962</v>
      </c>
      <c r="M86" s="138" t="s">
        <v>1143</v>
      </c>
      <c r="O86" s="181"/>
      <c r="P86" s="28"/>
    </row>
    <row r="87" spans="1:16" s="29" customFormat="1" x14ac:dyDescent="0.25">
      <c r="A87" s="138">
        <f t="shared" si="1"/>
        <v>79</v>
      </c>
      <c r="B87" s="77">
        <v>94</v>
      </c>
      <c r="C87" s="78" t="s">
        <v>774</v>
      </c>
      <c r="D87" s="48" t="s">
        <v>296</v>
      </c>
      <c r="E87" s="48" t="s">
        <v>686</v>
      </c>
      <c r="F87" s="77" t="s">
        <v>3</v>
      </c>
      <c r="G87" s="78">
        <v>17.3</v>
      </c>
      <c r="H87" s="80">
        <v>31060.13</v>
      </c>
      <c r="I87" s="152" t="s">
        <v>1243</v>
      </c>
      <c r="J87" s="53" t="s">
        <v>536</v>
      </c>
      <c r="K87" s="77" t="s">
        <v>961</v>
      </c>
      <c r="L87" s="77" t="s">
        <v>962</v>
      </c>
      <c r="M87" s="138" t="s">
        <v>1143</v>
      </c>
      <c r="O87" s="181"/>
      <c r="P87" s="28"/>
    </row>
    <row r="88" spans="1:16" s="29" customFormat="1" x14ac:dyDescent="0.25">
      <c r="A88" s="138">
        <f t="shared" si="1"/>
        <v>80</v>
      </c>
      <c r="B88" s="77">
        <v>95</v>
      </c>
      <c r="C88" s="78" t="s">
        <v>774</v>
      </c>
      <c r="D88" s="48" t="s">
        <v>297</v>
      </c>
      <c r="E88" s="48" t="s">
        <v>687</v>
      </c>
      <c r="F88" s="77" t="s">
        <v>3</v>
      </c>
      <c r="G88" s="78">
        <v>16</v>
      </c>
      <c r="H88" s="80">
        <v>39441.440000000002</v>
      </c>
      <c r="I88" s="152" t="s">
        <v>1243</v>
      </c>
      <c r="J88" s="53" t="s">
        <v>536</v>
      </c>
      <c r="K88" s="77" t="s">
        <v>961</v>
      </c>
      <c r="L88" s="77" t="s">
        <v>962</v>
      </c>
      <c r="M88" s="138" t="s">
        <v>1143</v>
      </c>
      <c r="O88" s="181" t="str">
        <f>CONCATENATE(H89," / ",P88)</f>
        <v xml:space="preserve">57929,62 / </v>
      </c>
      <c r="P88" s="28"/>
    </row>
    <row r="89" spans="1:16" s="29" customFormat="1" x14ac:dyDescent="0.25">
      <c r="A89" s="138">
        <f t="shared" si="1"/>
        <v>81</v>
      </c>
      <c r="B89" s="77">
        <v>96</v>
      </c>
      <c r="C89" s="78" t="s">
        <v>774</v>
      </c>
      <c r="D89" s="48" t="s">
        <v>298</v>
      </c>
      <c r="E89" s="48" t="s">
        <v>688</v>
      </c>
      <c r="F89" s="77" t="s">
        <v>3</v>
      </c>
      <c r="G89" s="78">
        <v>23.5</v>
      </c>
      <c r="H89" s="80">
        <v>57929.62</v>
      </c>
      <c r="I89" s="152" t="s">
        <v>1243</v>
      </c>
      <c r="J89" s="53" t="s">
        <v>536</v>
      </c>
      <c r="K89" s="77" t="s">
        <v>961</v>
      </c>
      <c r="L89" s="77" t="s">
        <v>962</v>
      </c>
      <c r="M89" s="138" t="s">
        <v>1143</v>
      </c>
      <c r="O89" s="181"/>
      <c r="P89" s="28">
        <v>4240.79</v>
      </c>
    </row>
    <row r="90" spans="1:16" s="29" customFormat="1" x14ac:dyDescent="0.25">
      <c r="A90" s="138">
        <f t="shared" si="1"/>
        <v>82</v>
      </c>
      <c r="B90" s="77">
        <v>97</v>
      </c>
      <c r="C90" s="78" t="s">
        <v>774</v>
      </c>
      <c r="D90" s="48" t="s">
        <v>299</v>
      </c>
      <c r="E90" s="48" t="s">
        <v>689</v>
      </c>
      <c r="F90" s="77" t="s">
        <v>3</v>
      </c>
      <c r="G90" s="78">
        <v>12</v>
      </c>
      <c r="H90" s="80">
        <v>29581.08</v>
      </c>
      <c r="I90" s="152" t="s">
        <v>1243</v>
      </c>
      <c r="J90" s="53" t="s">
        <v>536</v>
      </c>
      <c r="K90" s="77" t="s">
        <v>961</v>
      </c>
      <c r="L90" s="77" t="s">
        <v>962</v>
      </c>
      <c r="M90" s="138" t="s">
        <v>1143</v>
      </c>
      <c r="O90" s="181" t="str">
        <f>CONCATENATE(H91," / ",P90)</f>
        <v xml:space="preserve">24897,41 / </v>
      </c>
      <c r="P90" s="28"/>
    </row>
    <row r="91" spans="1:16" s="29" customFormat="1" x14ac:dyDescent="0.25">
      <c r="A91" s="138">
        <f t="shared" si="1"/>
        <v>83</v>
      </c>
      <c r="B91" s="77">
        <v>98</v>
      </c>
      <c r="C91" s="78" t="s">
        <v>774</v>
      </c>
      <c r="D91" s="48" t="s">
        <v>300</v>
      </c>
      <c r="E91" s="48" t="s">
        <v>690</v>
      </c>
      <c r="F91" s="77" t="s">
        <v>3</v>
      </c>
      <c r="G91" s="78">
        <v>10.1</v>
      </c>
      <c r="H91" s="80">
        <v>24897.41</v>
      </c>
      <c r="I91" s="152" t="s">
        <v>1243</v>
      </c>
      <c r="J91" s="53" t="s">
        <v>536</v>
      </c>
      <c r="K91" s="77" t="s">
        <v>961</v>
      </c>
      <c r="L91" s="77" t="s">
        <v>962</v>
      </c>
      <c r="M91" s="138" t="s">
        <v>1143</v>
      </c>
      <c r="O91" s="181"/>
      <c r="P91" s="28"/>
    </row>
    <row r="92" spans="1:16" s="29" customFormat="1" x14ac:dyDescent="0.25">
      <c r="A92" s="138">
        <f t="shared" si="1"/>
        <v>84</v>
      </c>
      <c r="B92" s="77">
        <v>99</v>
      </c>
      <c r="C92" s="78" t="s">
        <v>774</v>
      </c>
      <c r="D92" s="48" t="s">
        <v>1074</v>
      </c>
      <c r="E92" s="48" t="s">
        <v>691</v>
      </c>
      <c r="F92" s="77" t="s">
        <v>3</v>
      </c>
      <c r="G92" s="78">
        <v>12.5</v>
      </c>
      <c r="H92" s="80">
        <v>30813.61</v>
      </c>
      <c r="I92" s="152" t="s">
        <v>1243</v>
      </c>
      <c r="J92" s="53" t="s">
        <v>536</v>
      </c>
      <c r="K92" s="77" t="s">
        <v>961</v>
      </c>
      <c r="L92" s="77" t="s">
        <v>962</v>
      </c>
      <c r="M92" s="138" t="s">
        <v>1143</v>
      </c>
      <c r="O92" s="181"/>
      <c r="P92" s="28"/>
    </row>
    <row r="93" spans="1:16" s="29" customFormat="1" x14ac:dyDescent="0.25">
      <c r="A93" s="138">
        <f t="shared" si="1"/>
        <v>85</v>
      </c>
      <c r="B93" s="77">
        <v>101</v>
      </c>
      <c r="C93" s="78" t="s">
        <v>774</v>
      </c>
      <c r="D93" s="48" t="s">
        <v>301</v>
      </c>
      <c r="E93" s="48" t="s">
        <v>692</v>
      </c>
      <c r="F93" s="77" t="s">
        <v>3</v>
      </c>
      <c r="G93" s="78">
        <v>15.5</v>
      </c>
      <c r="H93" s="80">
        <v>38208.9</v>
      </c>
      <c r="I93" s="152" t="s">
        <v>1243</v>
      </c>
      <c r="J93" s="53" t="s">
        <v>536</v>
      </c>
      <c r="K93" s="77" t="s">
        <v>961</v>
      </c>
      <c r="L93" s="77" t="s">
        <v>962</v>
      </c>
      <c r="M93" s="138" t="s">
        <v>1143</v>
      </c>
      <c r="O93" s="181"/>
      <c r="P93" s="28"/>
    </row>
    <row r="94" spans="1:16" s="29" customFormat="1" x14ac:dyDescent="0.25">
      <c r="A94" s="138">
        <f t="shared" si="1"/>
        <v>86</v>
      </c>
      <c r="B94" s="77">
        <v>102</v>
      </c>
      <c r="C94" s="78" t="s">
        <v>774</v>
      </c>
      <c r="D94" s="48" t="s">
        <v>302</v>
      </c>
      <c r="E94" s="48">
        <v>0</v>
      </c>
      <c r="F94" s="77" t="s">
        <v>3</v>
      </c>
      <c r="G94" s="78">
        <v>11</v>
      </c>
      <c r="H94" s="80">
        <v>27115.99</v>
      </c>
      <c r="I94" s="152" t="s">
        <v>1243</v>
      </c>
      <c r="J94" s="53" t="s">
        <v>536</v>
      </c>
      <c r="K94" s="77" t="s">
        <v>961</v>
      </c>
      <c r="L94" s="77" t="s">
        <v>962</v>
      </c>
      <c r="M94" s="138" t="s">
        <v>1143</v>
      </c>
      <c r="O94" s="181"/>
      <c r="P94" s="28"/>
    </row>
    <row r="95" spans="1:16" s="29" customFormat="1" x14ac:dyDescent="0.25">
      <c r="A95" s="138">
        <f t="shared" si="1"/>
        <v>87</v>
      </c>
      <c r="B95" s="77">
        <v>103</v>
      </c>
      <c r="C95" s="78" t="s">
        <v>774</v>
      </c>
      <c r="D95" s="48" t="s">
        <v>303</v>
      </c>
      <c r="E95" s="48" t="s">
        <v>693</v>
      </c>
      <c r="F95" s="77" t="s">
        <v>3</v>
      </c>
      <c r="G95" s="78">
        <v>30.3</v>
      </c>
      <c r="H95" s="80">
        <v>51766.89</v>
      </c>
      <c r="I95" s="152" t="s">
        <v>1243</v>
      </c>
      <c r="J95" s="53" t="s">
        <v>536</v>
      </c>
      <c r="K95" s="77" t="s">
        <v>961</v>
      </c>
      <c r="L95" s="77" t="s">
        <v>962</v>
      </c>
      <c r="M95" s="138" t="s">
        <v>1143</v>
      </c>
      <c r="O95" s="181"/>
      <c r="P95" s="28">
        <v>3789.61</v>
      </c>
    </row>
    <row r="96" spans="1:16" s="29" customFormat="1" x14ac:dyDescent="0.25">
      <c r="A96" s="138">
        <f t="shared" si="1"/>
        <v>88</v>
      </c>
      <c r="B96" s="77">
        <v>104</v>
      </c>
      <c r="C96" s="78" t="s">
        <v>774</v>
      </c>
      <c r="D96" s="48" t="s">
        <v>304</v>
      </c>
      <c r="E96" s="48" t="s">
        <v>694</v>
      </c>
      <c r="F96" s="77" t="s">
        <v>3</v>
      </c>
      <c r="G96" s="78">
        <v>12.7</v>
      </c>
      <c r="H96" s="80">
        <v>31306.639999999999</v>
      </c>
      <c r="I96" s="152" t="s">
        <v>1243</v>
      </c>
      <c r="J96" s="53" t="s">
        <v>536</v>
      </c>
      <c r="K96" s="77" t="s">
        <v>961</v>
      </c>
      <c r="L96" s="77" t="s">
        <v>962</v>
      </c>
      <c r="M96" s="138" t="s">
        <v>1143</v>
      </c>
      <c r="O96" s="181"/>
      <c r="P96" s="28"/>
    </row>
    <row r="97" spans="1:16" s="29" customFormat="1" x14ac:dyDescent="0.25">
      <c r="A97" s="138">
        <f t="shared" si="1"/>
        <v>89</v>
      </c>
      <c r="B97" s="77">
        <v>105</v>
      </c>
      <c r="C97" s="78" t="s">
        <v>774</v>
      </c>
      <c r="D97" s="48" t="s">
        <v>305</v>
      </c>
      <c r="E97" s="48" t="s">
        <v>695</v>
      </c>
      <c r="F97" s="77" t="s">
        <v>3</v>
      </c>
      <c r="G97" s="78">
        <v>15.6</v>
      </c>
      <c r="H97" s="80">
        <v>38455.4</v>
      </c>
      <c r="I97" s="152" t="s">
        <v>1243</v>
      </c>
      <c r="J97" s="53" t="s">
        <v>536</v>
      </c>
      <c r="K97" s="77" t="s">
        <v>961</v>
      </c>
      <c r="L97" s="77" t="s">
        <v>962</v>
      </c>
      <c r="M97" s="138" t="s">
        <v>1143</v>
      </c>
      <c r="O97" s="30"/>
      <c r="P97" s="28"/>
    </row>
    <row r="98" spans="1:16" s="29" customFormat="1" x14ac:dyDescent="0.25">
      <c r="A98" s="138">
        <f t="shared" si="1"/>
        <v>90</v>
      </c>
      <c r="B98" s="77">
        <v>108</v>
      </c>
      <c r="C98" s="78" t="s">
        <v>774</v>
      </c>
      <c r="D98" s="48" t="s">
        <v>306</v>
      </c>
      <c r="E98" s="48" t="s">
        <v>696</v>
      </c>
      <c r="F98" s="77" t="s">
        <v>3</v>
      </c>
      <c r="G98" s="78">
        <v>12.4</v>
      </c>
      <c r="H98" s="80">
        <v>30567.119999999999</v>
      </c>
      <c r="I98" s="152" t="s">
        <v>1243</v>
      </c>
      <c r="J98" s="53" t="s">
        <v>536</v>
      </c>
      <c r="K98" s="77" t="s">
        <v>961</v>
      </c>
      <c r="L98" s="77" t="s">
        <v>962</v>
      </c>
      <c r="M98" s="138" t="s">
        <v>1143</v>
      </c>
      <c r="O98" s="181"/>
      <c r="P98" s="28"/>
    </row>
    <row r="99" spans="1:16" s="29" customFormat="1" x14ac:dyDescent="0.25">
      <c r="A99" s="138">
        <f t="shared" si="1"/>
        <v>91</v>
      </c>
      <c r="B99" s="77">
        <v>109</v>
      </c>
      <c r="C99" s="78" t="s">
        <v>774</v>
      </c>
      <c r="D99" s="48" t="s">
        <v>307</v>
      </c>
      <c r="E99" s="48" t="s">
        <v>697</v>
      </c>
      <c r="F99" s="77" t="s">
        <v>3</v>
      </c>
      <c r="G99" s="78">
        <v>12.5</v>
      </c>
      <c r="H99" s="80">
        <v>30813.63</v>
      </c>
      <c r="I99" s="152" t="s">
        <v>1243</v>
      </c>
      <c r="J99" s="53" t="s">
        <v>536</v>
      </c>
      <c r="K99" s="77" t="s">
        <v>961</v>
      </c>
      <c r="L99" s="77" t="s">
        <v>962</v>
      </c>
      <c r="M99" s="138" t="s">
        <v>1143</v>
      </c>
      <c r="O99" s="181"/>
      <c r="P99" s="28"/>
    </row>
    <row r="100" spans="1:16" s="29" customFormat="1" x14ac:dyDescent="0.25">
      <c r="A100" s="138">
        <f t="shared" si="1"/>
        <v>92</v>
      </c>
      <c r="B100" s="77">
        <v>110</v>
      </c>
      <c r="C100" s="78" t="s">
        <v>774</v>
      </c>
      <c r="D100" s="48" t="s">
        <v>308</v>
      </c>
      <c r="E100" s="48" t="s">
        <v>698</v>
      </c>
      <c r="F100" s="77" t="s">
        <v>3</v>
      </c>
      <c r="G100" s="78">
        <v>25</v>
      </c>
      <c r="H100" s="80">
        <v>61627.25</v>
      </c>
      <c r="I100" s="152" t="s">
        <v>1243</v>
      </c>
      <c r="J100" s="53" t="s">
        <v>536</v>
      </c>
      <c r="K100" s="77" t="s">
        <v>961</v>
      </c>
      <c r="L100" s="77" t="s">
        <v>962</v>
      </c>
      <c r="M100" s="138" t="s">
        <v>1143</v>
      </c>
      <c r="O100" s="159"/>
      <c r="P100" s="28"/>
    </row>
    <row r="101" spans="1:16" s="29" customFormat="1" x14ac:dyDescent="0.25">
      <c r="A101" s="138">
        <f t="shared" si="1"/>
        <v>93</v>
      </c>
      <c r="B101" s="77">
        <v>112</v>
      </c>
      <c r="C101" s="78" t="s">
        <v>774</v>
      </c>
      <c r="D101" s="48" t="s">
        <v>309</v>
      </c>
      <c r="E101" s="48">
        <v>0</v>
      </c>
      <c r="F101" s="77" t="s">
        <v>1082</v>
      </c>
      <c r="G101" s="78">
        <v>17.600000000000001</v>
      </c>
      <c r="H101" s="80">
        <v>31306.639999999999</v>
      </c>
      <c r="I101" s="86">
        <v>320923.33</v>
      </c>
      <c r="J101" s="53" t="s">
        <v>536</v>
      </c>
      <c r="K101" s="77" t="s">
        <v>961</v>
      </c>
      <c r="L101" s="77" t="s">
        <v>962</v>
      </c>
      <c r="M101" s="138" t="s">
        <v>1143</v>
      </c>
      <c r="O101" s="181" t="e">
        <f>CONCATENATE(#REF!," / ",P101)</f>
        <v>#REF!</v>
      </c>
      <c r="P101" s="28"/>
    </row>
    <row r="102" spans="1:16" s="29" customFormat="1" x14ac:dyDescent="0.25">
      <c r="A102" s="138">
        <f t="shared" si="1"/>
        <v>94</v>
      </c>
      <c r="B102" s="77">
        <v>113</v>
      </c>
      <c r="C102" s="78" t="s">
        <v>774</v>
      </c>
      <c r="D102" s="48" t="s">
        <v>310</v>
      </c>
      <c r="E102" s="48" t="s">
        <v>699</v>
      </c>
      <c r="F102" s="77" t="s">
        <v>3</v>
      </c>
      <c r="G102" s="78">
        <v>15.6</v>
      </c>
      <c r="H102" s="80">
        <v>45527.51</v>
      </c>
      <c r="I102" s="152" t="s">
        <v>1243</v>
      </c>
      <c r="J102" s="53" t="s">
        <v>536</v>
      </c>
      <c r="K102" s="77" t="s">
        <v>961</v>
      </c>
      <c r="L102" s="77" t="s">
        <v>962</v>
      </c>
      <c r="M102" s="138" t="s">
        <v>1143</v>
      </c>
      <c r="O102" s="181"/>
      <c r="P102" s="28"/>
    </row>
    <row r="103" spans="1:16" s="29" customFormat="1" x14ac:dyDescent="0.25">
      <c r="A103" s="138">
        <f t="shared" si="1"/>
        <v>95</v>
      </c>
      <c r="B103" s="77">
        <v>114</v>
      </c>
      <c r="C103" s="78" t="s">
        <v>774</v>
      </c>
      <c r="D103" s="48" t="s">
        <v>5</v>
      </c>
      <c r="E103" s="48" t="s">
        <v>700</v>
      </c>
      <c r="F103" s="77" t="s">
        <v>3</v>
      </c>
      <c r="G103" s="78">
        <v>23.4</v>
      </c>
      <c r="H103" s="80">
        <v>45235.67</v>
      </c>
      <c r="I103" s="152" t="s">
        <v>1243</v>
      </c>
      <c r="J103" s="53" t="s">
        <v>536</v>
      </c>
      <c r="K103" s="77" t="s">
        <v>961</v>
      </c>
      <c r="L103" s="77" t="s">
        <v>962</v>
      </c>
      <c r="M103" s="138" t="s">
        <v>1143</v>
      </c>
      <c r="O103" s="181" t="str">
        <f>CONCATENATE(H104," / ",P103)</f>
        <v xml:space="preserve">57493,07 / </v>
      </c>
      <c r="P103" s="28"/>
    </row>
    <row r="104" spans="1:16" s="29" customFormat="1" x14ac:dyDescent="0.25">
      <c r="A104" s="138">
        <f t="shared" si="1"/>
        <v>96</v>
      </c>
      <c r="B104" s="77">
        <v>115</v>
      </c>
      <c r="C104" s="78" t="s">
        <v>774</v>
      </c>
      <c r="D104" s="48" t="s">
        <v>6</v>
      </c>
      <c r="E104" s="48" t="s">
        <v>701</v>
      </c>
      <c r="F104" s="77" t="s">
        <v>3</v>
      </c>
      <c r="G104" s="78">
        <v>19.7</v>
      </c>
      <c r="H104" s="80">
        <v>57493.07</v>
      </c>
      <c r="I104" s="152" t="s">
        <v>1243</v>
      </c>
      <c r="J104" s="53" t="s">
        <v>536</v>
      </c>
      <c r="K104" s="77" t="s">
        <v>961</v>
      </c>
      <c r="L104" s="77" t="s">
        <v>962</v>
      </c>
      <c r="M104" s="138" t="s">
        <v>1143</v>
      </c>
      <c r="O104" s="181"/>
      <c r="P104" s="28">
        <v>4278.3500000000004</v>
      </c>
    </row>
    <row r="105" spans="1:16" s="29" customFormat="1" x14ac:dyDescent="0.25">
      <c r="A105" s="138">
        <f t="shared" si="1"/>
        <v>97</v>
      </c>
      <c r="B105" s="77">
        <v>116</v>
      </c>
      <c r="C105" s="78" t="s">
        <v>774</v>
      </c>
      <c r="D105" s="48" t="s">
        <v>7</v>
      </c>
      <c r="E105" s="48" t="s">
        <v>702</v>
      </c>
      <c r="F105" s="77" t="s">
        <v>3</v>
      </c>
      <c r="G105" s="78">
        <v>12</v>
      </c>
      <c r="H105" s="80">
        <v>35021.160000000003</v>
      </c>
      <c r="I105" s="152" t="s">
        <v>1243</v>
      </c>
      <c r="J105" s="53" t="s">
        <v>536</v>
      </c>
      <c r="K105" s="77" t="s">
        <v>961</v>
      </c>
      <c r="L105" s="77" t="s">
        <v>962</v>
      </c>
      <c r="M105" s="138" t="s">
        <v>1143</v>
      </c>
      <c r="O105" s="181"/>
      <c r="P105" s="28"/>
    </row>
    <row r="106" spans="1:16" s="29" customFormat="1" x14ac:dyDescent="0.25">
      <c r="A106" s="138">
        <f t="shared" si="1"/>
        <v>98</v>
      </c>
      <c r="B106" s="77">
        <v>117</v>
      </c>
      <c r="C106" s="78" t="s">
        <v>774</v>
      </c>
      <c r="D106" s="48" t="s">
        <v>8</v>
      </c>
      <c r="E106" s="48">
        <v>0</v>
      </c>
      <c r="F106" s="77" t="s">
        <v>3</v>
      </c>
      <c r="G106" s="78">
        <v>7.7</v>
      </c>
      <c r="H106" s="80">
        <v>22471.91</v>
      </c>
      <c r="I106" s="152" t="s">
        <v>1243</v>
      </c>
      <c r="J106" s="53" t="s">
        <v>536</v>
      </c>
      <c r="K106" s="77" t="s">
        <v>961</v>
      </c>
      <c r="L106" s="77" t="s">
        <v>962</v>
      </c>
      <c r="M106" s="138" t="s">
        <v>1143</v>
      </c>
      <c r="O106" s="30"/>
      <c r="P106" s="28"/>
    </row>
    <row r="107" spans="1:16" s="29" customFormat="1" x14ac:dyDescent="0.25">
      <c r="A107" s="138">
        <f t="shared" si="1"/>
        <v>99</v>
      </c>
      <c r="B107" s="77">
        <v>118</v>
      </c>
      <c r="C107" s="78" t="s">
        <v>774</v>
      </c>
      <c r="D107" s="48" t="s">
        <v>9</v>
      </c>
      <c r="E107" s="48" t="s">
        <v>703</v>
      </c>
      <c r="F107" s="77" t="s">
        <v>3</v>
      </c>
      <c r="G107" s="78">
        <v>15.5</v>
      </c>
      <c r="H107" s="80">
        <v>45235.67</v>
      </c>
      <c r="I107" s="152" t="s">
        <v>1243</v>
      </c>
      <c r="J107" s="53" t="s">
        <v>536</v>
      </c>
      <c r="K107" s="77" t="s">
        <v>961</v>
      </c>
      <c r="L107" s="77" t="s">
        <v>962</v>
      </c>
      <c r="M107" s="138" t="s">
        <v>1143</v>
      </c>
      <c r="O107" s="181" t="str">
        <f>CONCATENATE(H108," / ",P107)</f>
        <v xml:space="preserve">37647,75 / </v>
      </c>
      <c r="P107" s="28"/>
    </row>
    <row r="108" spans="1:16" s="29" customFormat="1" x14ac:dyDescent="0.25">
      <c r="A108" s="138">
        <f t="shared" si="1"/>
        <v>100</v>
      </c>
      <c r="B108" s="77">
        <v>119</v>
      </c>
      <c r="C108" s="78" t="s">
        <v>774</v>
      </c>
      <c r="D108" s="48" t="s">
        <v>10</v>
      </c>
      <c r="E108" s="48" t="s">
        <v>704</v>
      </c>
      <c r="F108" s="77" t="s">
        <v>3</v>
      </c>
      <c r="G108" s="78">
        <v>12.9</v>
      </c>
      <c r="H108" s="80">
        <v>37647.75</v>
      </c>
      <c r="I108" s="152" t="s">
        <v>1243</v>
      </c>
      <c r="J108" s="53" t="s">
        <v>536</v>
      </c>
      <c r="K108" s="77" t="s">
        <v>961</v>
      </c>
      <c r="L108" s="77" t="s">
        <v>962</v>
      </c>
      <c r="M108" s="138" t="s">
        <v>1143</v>
      </c>
      <c r="O108" s="181"/>
      <c r="P108" s="28"/>
    </row>
    <row r="109" spans="1:16" s="29" customFormat="1" x14ac:dyDescent="0.25">
      <c r="A109" s="138">
        <f t="shared" si="1"/>
        <v>101</v>
      </c>
      <c r="B109" s="77">
        <v>121</v>
      </c>
      <c r="C109" s="78" t="s">
        <v>774</v>
      </c>
      <c r="D109" s="48" t="s">
        <v>11</v>
      </c>
      <c r="E109" s="48">
        <v>0</v>
      </c>
      <c r="F109" s="77" t="s">
        <v>3</v>
      </c>
      <c r="G109" s="78">
        <v>13</v>
      </c>
      <c r="H109" s="80">
        <v>37939.589999999997</v>
      </c>
      <c r="I109" s="152" t="s">
        <v>1243</v>
      </c>
      <c r="J109" s="53" t="s">
        <v>536</v>
      </c>
      <c r="K109" s="77" t="s">
        <v>961</v>
      </c>
      <c r="L109" s="77" t="s">
        <v>962</v>
      </c>
      <c r="M109" s="138" t="s">
        <v>1143</v>
      </c>
      <c r="O109" s="181" t="str">
        <f>CONCATENATE(H110," / ",P109)</f>
        <v xml:space="preserve">23347,44 / </v>
      </c>
      <c r="P109" s="28"/>
    </row>
    <row r="110" spans="1:16" s="29" customFormat="1" x14ac:dyDescent="0.25">
      <c r="A110" s="138">
        <f t="shared" si="1"/>
        <v>102</v>
      </c>
      <c r="B110" s="77">
        <v>122</v>
      </c>
      <c r="C110" s="78" t="s">
        <v>774</v>
      </c>
      <c r="D110" s="48" t="s">
        <v>12</v>
      </c>
      <c r="E110" s="48" t="s">
        <v>705</v>
      </c>
      <c r="F110" s="77" t="s">
        <v>1083</v>
      </c>
      <c r="G110" s="78">
        <v>30.1</v>
      </c>
      <c r="H110" s="80">
        <v>23347.439999999999</v>
      </c>
      <c r="I110" s="86">
        <v>548851.82999999996</v>
      </c>
      <c r="J110" s="53" t="s">
        <v>536</v>
      </c>
      <c r="K110" s="77" t="s">
        <v>961</v>
      </c>
      <c r="L110" s="77" t="s">
        <v>962</v>
      </c>
      <c r="M110" s="138" t="s">
        <v>1143</v>
      </c>
      <c r="O110" s="181"/>
      <c r="P110" s="28"/>
    </row>
    <row r="111" spans="1:16" s="29" customFormat="1" x14ac:dyDescent="0.25">
      <c r="A111" s="138">
        <f t="shared" si="1"/>
        <v>103</v>
      </c>
      <c r="B111" s="77">
        <v>123</v>
      </c>
      <c r="C111" s="78" t="s">
        <v>774</v>
      </c>
      <c r="D111" s="48" t="s">
        <v>13</v>
      </c>
      <c r="E111" s="48">
        <v>0</v>
      </c>
      <c r="F111" s="77" t="s">
        <v>3</v>
      </c>
      <c r="G111" s="78">
        <v>12.5</v>
      </c>
      <c r="H111" s="80">
        <v>36480.379999999997</v>
      </c>
      <c r="I111" s="152" t="s">
        <v>1243</v>
      </c>
      <c r="J111" s="53" t="s">
        <v>536</v>
      </c>
      <c r="K111" s="77" t="s">
        <v>961</v>
      </c>
      <c r="L111" s="77" t="s">
        <v>962</v>
      </c>
      <c r="M111" s="138" t="s">
        <v>1143</v>
      </c>
      <c r="O111" s="181"/>
      <c r="P111" s="28"/>
    </row>
    <row r="112" spans="1:16" s="29" customFormat="1" x14ac:dyDescent="0.25">
      <c r="A112" s="138">
        <f t="shared" si="1"/>
        <v>104</v>
      </c>
      <c r="B112" s="77">
        <v>124</v>
      </c>
      <c r="C112" s="78" t="s">
        <v>774</v>
      </c>
      <c r="D112" s="48" t="s">
        <v>14</v>
      </c>
      <c r="E112" s="48" t="s">
        <v>706</v>
      </c>
      <c r="F112" s="77" t="s">
        <v>3</v>
      </c>
      <c r="G112" s="78">
        <v>12</v>
      </c>
      <c r="H112" s="80">
        <v>35021.160000000003</v>
      </c>
      <c r="I112" s="152" t="s">
        <v>1243</v>
      </c>
      <c r="J112" s="53" t="s">
        <v>536</v>
      </c>
      <c r="K112" s="77" t="s">
        <v>961</v>
      </c>
      <c r="L112" s="77" t="s">
        <v>962</v>
      </c>
      <c r="M112" s="138" t="s">
        <v>1143</v>
      </c>
      <c r="O112" s="181" t="str">
        <f>CONCATENATE(H113," / ",P112)</f>
        <v xml:space="preserve">35021,16 / </v>
      </c>
      <c r="P112" s="28"/>
    </row>
    <row r="113" spans="1:16" s="29" customFormat="1" x14ac:dyDescent="0.25">
      <c r="A113" s="138">
        <f t="shared" si="1"/>
        <v>105</v>
      </c>
      <c r="B113" s="77">
        <v>125</v>
      </c>
      <c r="C113" s="78" t="s">
        <v>774</v>
      </c>
      <c r="D113" s="48" t="s">
        <v>15</v>
      </c>
      <c r="E113" s="48" t="s">
        <v>42</v>
      </c>
      <c r="F113" s="77" t="s">
        <v>3</v>
      </c>
      <c r="G113" s="78">
        <v>12</v>
      </c>
      <c r="H113" s="80">
        <v>35021.160000000003</v>
      </c>
      <c r="I113" s="152" t="s">
        <v>1243</v>
      </c>
      <c r="J113" s="53" t="s">
        <v>536</v>
      </c>
      <c r="K113" s="77" t="s">
        <v>961</v>
      </c>
      <c r="L113" s="77" t="s">
        <v>962</v>
      </c>
      <c r="M113" s="138" t="s">
        <v>1143</v>
      </c>
      <c r="O113" s="181"/>
      <c r="P113" s="28"/>
    </row>
    <row r="114" spans="1:16" s="29" customFormat="1" x14ac:dyDescent="0.25">
      <c r="A114" s="138">
        <f t="shared" si="1"/>
        <v>106</v>
      </c>
      <c r="B114" s="77">
        <v>126</v>
      </c>
      <c r="C114" s="78" t="s">
        <v>774</v>
      </c>
      <c r="D114" s="48" t="s">
        <v>16</v>
      </c>
      <c r="E114" s="48" t="s">
        <v>43</v>
      </c>
      <c r="F114" s="77" t="s">
        <v>3</v>
      </c>
      <c r="G114" s="78">
        <v>12</v>
      </c>
      <c r="H114" s="80">
        <v>35021.160000000003</v>
      </c>
      <c r="I114" s="152" t="s">
        <v>1243</v>
      </c>
      <c r="J114" s="53" t="s">
        <v>536</v>
      </c>
      <c r="K114" s="77" t="s">
        <v>961</v>
      </c>
      <c r="L114" s="77" t="s">
        <v>962</v>
      </c>
      <c r="M114" s="138" t="s">
        <v>1143</v>
      </c>
      <c r="O114" s="181"/>
      <c r="P114" s="28"/>
    </row>
    <row r="115" spans="1:16" s="29" customFormat="1" x14ac:dyDescent="0.25">
      <c r="A115" s="138">
        <f t="shared" si="1"/>
        <v>107</v>
      </c>
      <c r="B115" s="77">
        <v>127</v>
      </c>
      <c r="C115" s="78" t="s">
        <v>774</v>
      </c>
      <c r="D115" s="48" t="s">
        <v>17</v>
      </c>
      <c r="E115" s="48" t="s">
        <v>44</v>
      </c>
      <c r="F115" s="77" t="s">
        <v>3</v>
      </c>
      <c r="G115" s="78">
        <v>12.6</v>
      </c>
      <c r="H115" s="80">
        <v>36772.22</v>
      </c>
      <c r="I115" s="152" t="s">
        <v>1243</v>
      </c>
      <c r="J115" s="53" t="s">
        <v>536</v>
      </c>
      <c r="K115" s="77" t="s">
        <v>961</v>
      </c>
      <c r="L115" s="77" t="s">
        <v>962</v>
      </c>
      <c r="M115" s="138" t="s">
        <v>1143</v>
      </c>
      <c r="O115" s="181" t="str">
        <f>CONCATENATE(H116," / ",P115)</f>
        <v xml:space="preserve">37939,59 / </v>
      </c>
      <c r="P115" s="28"/>
    </row>
    <row r="116" spans="1:16" s="29" customFormat="1" x14ac:dyDescent="0.25">
      <c r="A116" s="138">
        <f t="shared" si="1"/>
        <v>108</v>
      </c>
      <c r="B116" s="77">
        <v>128</v>
      </c>
      <c r="C116" s="78" t="s">
        <v>774</v>
      </c>
      <c r="D116" s="48" t="s">
        <v>18</v>
      </c>
      <c r="E116" s="48" t="s">
        <v>45</v>
      </c>
      <c r="F116" s="77" t="s">
        <v>3</v>
      </c>
      <c r="G116" s="78">
        <v>13</v>
      </c>
      <c r="H116" s="80">
        <v>37939.589999999997</v>
      </c>
      <c r="I116" s="152" t="s">
        <v>1243</v>
      </c>
      <c r="J116" s="53" t="s">
        <v>536</v>
      </c>
      <c r="K116" s="77" t="s">
        <v>961</v>
      </c>
      <c r="L116" s="77" t="s">
        <v>962</v>
      </c>
      <c r="M116" s="138" t="s">
        <v>1143</v>
      </c>
      <c r="O116" s="181"/>
      <c r="P116" s="28"/>
    </row>
    <row r="117" spans="1:16" s="29" customFormat="1" x14ac:dyDescent="0.25">
      <c r="A117" s="138">
        <f t="shared" si="1"/>
        <v>109</v>
      </c>
      <c r="B117" s="77">
        <v>129</v>
      </c>
      <c r="C117" s="78" t="s">
        <v>774</v>
      </c>
      <c r="D117" s="48" t="s">
        <v>19</v>
      </c>
      <c r="E117" s="48" t="s">
        <v>46</v>
      </c>
      <c r="F117" s="77" t="s">
        <v>3</v>
      </c>
      <c r="G117" s="78">
        <v>9</v>
      </c>
      <c r="H117" s="80">
        <v>26265.87</v>
      </c>
      <c r="I117" s="152" t="s">
        <v>1243</v>
      </c>
      <c r="J117" s="53" t="s">
        <v>536</v>
      </c>
      <c r="K117" s="77" t="s">
        <v>961</v>
      </c>
      <c r="L117" s="77" t="s">
        <v>962</v>
      </c>
      <c r="M117" s="138" t="s">
        <v>1143</v>
      </c>
      <c r="O117" s="181"/>
      <c r="P117" s="28"/>
    </row>
    <row r="118" spans="1:16" s="29" customFormat="1" x14ac:dyDescent="0.25">
      <c r="A118" s="138">
        <f t="shared" si="1"/>
        <v>110</v>
      </c>
      <c r="B118" s="77">
        <v>130</v>
      </c>
      <c r="C118" s="78" t="s">
        <v>774</v>
      </c>
      <c r="D118" s="48" t="s">
        <v>20</v>
      </c>
      <c r="E118" s="48" t="s">
        <v>47</v>
      </c>
      <c r="F118" s="77" t="s">
        <v>3</v>
      </c>
      <c r="G118" s="78">
        <v>15.6</v>
      </c>
      <c r="H118" s="80">
        <v>45527.51</v>
      </c>
      <c r="I118" s="152" t="s">
        <v>1243</v>
      </c>
      <c r="J118" s="53" t="s">
        <v>536</v>
      </c>
      <c r="K118" s="77" t="s">
        <v>961</v>
      </c>
      <c r="L118" s="77" t="s">
        <v>962</v>
      </c>
      <c r="M118" s="138" t="s">
        <v>1143</v>
      </c>
      <c r="O118" s="181" t="e">
        <f>CONCATENATE(#REF!," / ",P118)</f>
        <v>#REF!</v>
      </c>
      <c r="P118" s="28"/>
    </row>
    <row r="119" spans="1:16" s="29" customFormat="1" x14ac:dyDescent="0.25">
      <c r="A119" s="138">
        <f t="shared" si="1"/>
        <v>111</v>
      </c>
      <c r="B119" s="77">
        <v>131</v>
      </c>
      <c r="C119" s="78" t="s">
        <v>774</v>
      </c>
      <c r="D119" s="48" t="s">
        <v>21</v>
      </c>
      <c r="E119" s="48" t="s">
        <v>48</v>
      </c>
      <c r="F119" s="77" t="s">
        <v>3</v>
      </c>
      <c r="G119" s="78">
        <v>12.8</v>
      </c>
      <c r="H119" s="80">
        <v>37355.9</v>
      </c>
      <c r="I119" s="152" t="s">
        <v>1243</v>
      </c>
      <c r="J119" s="53" t="s">
        <v>536</v>
      </c>
      <c r="K119" s="77" t="s">
        <v>961</v>
      </c>
      <c r="L119" s="77" t="s">
        <v>962</v>
      </c>
      <c r="M119" s="138" t="s">
        <v>1143</v>
      </c>
      <c r="O119" s="181"/>
      <c r="P119" s="28"/>
    </row>
    <row r="120" spans="1:16" s="29" customFormat="1" x14ac:dyDescent="0.25">
      <c r="A120" s="138">
        <f t="shared" si="1"/>
        <v>112</v>
      </c>
      <c r="B120" s="77">
        <v>132</v>
      </c>
      <c r="C120" s="78" t="s">
        <v>774</v>
      </c>
      <c r="D120" s="48" t="s">
        <v>22</v>
      </c>
      <c r="E120" s="48" t="s">
        <v>49</v>
      </c>
      <c r="F120" s="77" t="s">
        <v>3</v>
      </c>
      <c r="G120" s="78">
        <v>12.8</v>
      </c>
      <c r="H120" s="80">
        <v>37355.9</v>
      </c>
      <c r="I120" s="152" t="s">
        <v>1243</v>
      </c>
      <c r="J120" s="53" t="s">
        <v>536</v>
      </c>
      <c r="K120" s="77" t="s">
        <v>961</v>
      </c>
      <c r="L120" s="77" t="s">
        <v>962</v>
      </c>
      <c r="M120" s="138" t="s">
        <v>1143</v>
      </c>
      <c r="O120" s="181" t="e">
        <f>CONCATENATE(#REF!," / ",P120)</f>
        <v>#REF!</v>
      </c>
      <c r="P120" s="28"/>
    </row>
    <row r="121" spans="1:16" s="29" customFormat="1" x14ac:dyDescent="0.25">
      <c r="A121" s="138">
        <f t="shared" si="1"/>
        <v>113</v>
      </c>
      <c r="B121" s="77">
        <v>133</v>
      </c>
      <c r="C121" s="78" t="s">
        <v>774</v>
      </c>
      <c r="D121" s="48" t="s">
        <v>23</v>
      </c>
      <c r="E121" s="48">
        <v>0</v>
      </c>
      <c r="F121" s="77" t="s">
        <v>1084</v>
      </c>
      <c r="G121" s="78">
        <v>18.399999999999999</v>
      </c>
      <c r="H121" s="80">
        <v>16343.21</v>
      </c>
      <c r="I121" s="86">
        <v>335510.75</v>
      </c>
      <c r="J121" s="53" t="s">
        <v>536</v>
      </c>
      <c r="K121" s="77" t="s">
        <v>961</v>
      </c>
      <c r="L121" s="77" t="s">
        <v>962</v>
      </c>
      <c r="M121" s="138" t="s">
        <v>1143</v>
      </c>
      <c r="O121" s="181"/>
      <c r="P121" s="28"/>
    </row>
    <row r="122" spans="1:16" s="29" customFormat="1" x14ac:dyDescent="0.25">
      <c r="A122" s="138">
        <f t="shared" si="1"/>
        <v>114</v>
      </c>
      <c r="B122" s="77">
        <v>134</v>
      </c>
      <c r="C122" s="78" t="s">
        <v>774</v>
      </c>
      <c r="D122" s="48" t="s">
        <v>24</v>
      </c>
      <c r="E122" s="48" t="s">
        <v>50</v>
      </c>
      <c r="F122" s="77" t="s">
        <v>3</v>
      </c>
      <c r="G122" s="78">
        <v>19</v>
      </c>
      <c r="H122" s="80">
        <v>55450.17</v>
      </c>
      <c r="I122" s="152" t="s">
        <v>1243</v>
      </c>
      <c r="J122" s="53" t="s">
        <v>536</v>
      </c>
      <c r="K122" s="77" t="s">
        <v>961</v>
      </c>
      <c r="L122" s="77" t="s">
        <v>962</v>
      </c>
      <c r="M122" s="138" t="s">
        <v>1143</v>
      </c>
      <c r="O122" s="181" t="str">
        <f>CONCATENATE(H123," / ",P122)</f>
        <v xml:space="preserve">39398,81 / </v>
      </c>
      <c r="P122" s="28"/>
    </row>
    <row r="123" spans="1:16" s="29" customFormat="1" x14ac:dyDescent="0.25">
      <c r="A123" s="138">
        <f t="shared" si="1"/>
        <v>115</v>
      </c>
      <c r="B123" s="77">
        <v>135</v>
      </c>
      <c r="C123" s="78" t="s">
        <v>774</v>
      </c>
      <c r="D123" s="48" t="s">
        <v>25</v>
      </c>
      <c r="E123" s="48" t="s">
        <v>51</v>
      </c>
      <c r="F123" s="77" t="s">
        <v>3</v>
      </c>
      <c r="G123" s="78">
        <v>13.5</v>
      </c>
      <c r="H123" s="80">
        <v>39398.81</v>
      </c>
      <c r="I123" s="152" t="s">
        <v>1243</v>
      </c>
      <c r="J123" s="53" t="s">
        <v>536</v>
      </c>
      <c r="K123" s="77" t="s">
        <v>961</v>
      </c>
      <c r="L123" s="77" t="s">
        <v>962</v>
      </c>
      <c r="M123" s="138" t="s">
        <v>1143</v>
      </c>
      <c r="O123" s="181"/>
      <c r="P123" s="28"/>
    </row>
    <row r="124" spans="1:16" s="29" customFormat="1" x14ac:dyDescent="0.25">
      <c r="A124" s="138">
        <f t="shared" si="1"/>
        <v>116</v>
      </c>
      <c r="B124" s="77">
        <v>136</v>
      </c>
      <c r="C124" s="78" t="s">
        <v>774</v>
      </c>
      <c r="D124" s="48" t="s">
        <v>26</v>
      </c>
      <c r="E124" s="48" t="s">
        <v>52</v>
      </c>
      <c r="F124" s="77" t="s">
        <v>3</v>
      </c>
      <c r="G124" s="78">
        <v>12</v>
      </c>
      <c r="H124" s="80">
        <v>35021.160000000003</v>
      </c>
      <c r="I124" s="152" t="s">
        <v>1243</v>
      </c>
      <c r="J124" s="53" t="s">
        <v>536</v>
      </c>
      <c r="K124" s="77" t="s">
        <v>961</v>
      </c>
      <c r="L124" s="77" t="s">
        <v>962</v>
      </c>
      <c r="M124" s="138" t="s">
        <v>1143</v>
      </c>
      <c r="O124" s="181"/>
      <c r="P124" s="28"/>
    </row>
    <row r="125" spans="1:16" s="29" customFormat="1" x14ac:dyDescent="0.25">
      <c r="A125" s="138">
        <f t="shared" si="1"/>
        <v>117</v>
      </c>
      <c r="B125" s="77">
        <v>137</v>
      </c>
      <c r="C125" s="78" t="s">
        <v>774</v>
      </c>
      <c r="D125" s="48" t="s">
        <v>27</v>
      </c>
      <c r="E125" s="48">
        <v>0</v>
      </c>
      <c r="F125" s="77" t="s">
        <v>3</v>
      </c>
      <c r="G125" s="78">
        <v>13</v>
      </c>
      <c r="H125" s="80">
        <v>37939.589999999997</v>
      </c>
      <c r="I125" s="152" t="s">
        <v>1243</v>
      </c>
      <c r="J125" s="53" t="s">
        <v>536</v>
      </c>
      <c r="K125" s="77" t="s">
        <v>961</v>
      </c>
      <c r="L125" s="77" t="s">
        <v>962</v>
      </c>
      <c r="M125" s="138" t="s">
        <v>1143</v>
      </c>
      <c r="O125" s="181"/>
      <c r="P125" s="28"/>
    </row>
    <row r="126" spans="1:16" s="29" customFormat="1" x14ac:dyDescent="0.25">
      <c r="A126" s="138">
        <f t="shared" si="1"/>
        <v>118</v>
      </c>
      <c r="B126" s="77">
        <v>138</v>
      </c>
      <c r="C126" s="78" t="s">
        <v>774</v>
      </c>
      <c r="D126" s="48" t="s">
        <v>28</v>
      </c>
      <c r="E126" s="48" t="s">
        <v>53</v>
      </c>
      <c r="F126" s="77" t="s">
        <v>981</v>
      </c>
      <c r="G126" s="78">
        <v>54.7</v>
      </c>
      <c r="H126" s="80">
        <v>198332.35</v>
      </c>
      <c r="I126" s="80">
        <v>981308.15</v>
      </c>
      <c r="J126" s="53" t="s">
        <v>536</v>
      </c>
      <c r="K126" s="77" t="s">
        <v>961</v>
      </c>
      <c r="L126" s="77" t="s">
        <v>962</v>
      </c>
      <c r="M126" s="138" t="s">
        <v>1143</v>
      </c>
      <c r="O126" s="181"/>
      <c r="P126" s="28">
        <v>11565.67</v>
      </c>
    </row>
    <row r="127" spans="1:16" s="29" customFormat="1" x14ac:dyDescent="0.25">
      <c r="A127" s="138">
        <f t="shared" si="1"/>
        <v>119</v>
      </c>
      <c r="B127" s="77">
        <v>139</v>
      </c>
      <c r="C127" s="78" t="s">
        <v>774</v>
      </c>
      <c r="D127" s="48" t="s">
        <v>29</v>
      </c>
      <c r="E127" s="48" t="s">
        <v>54</v>
      </c>
      <c r="F127" s="77" t="s">
        <v>3</v>
      </c>
      <c r="G127" s="78">
        <v>56.2</v>
      </c>
      <c r="H127" s="80">
        <v>203771.08</v>
      </c>
      <c r="I127" s="152" t="s">
        <v>1243</v>
      </c>
      <c r="J127" s="53" t="s">
        <v>536</v>
      </c>
      <c r="K127" s="77" t="s">
        <v>961</v>
      </c>
      <c r="L127" s="77" t="s">
        <v>962</v>
      </c>
      <c r="M127" s="138" t="s">
        <v>1143</v>
      </c>
      <c r="O127" s="158" t="e">
        <f>CONCATENATE(#REF!," / ",P127)</f>
        <v>#REF!</v>
      </c>
      <c r="P127" s="28">
        <v>11882.55</v>
      </c>
    </row>
    <row r="128" spans="1:16" s="29" customFormat="1" x14ac:dyDescent="0.25">
      <c r="A128" s="138">
        <f t="shared" si="1"/>
        <v>120</v>
      </c>
      <c r="B128" s="77">
        <v>141</v>
      </c>
      <c r="C128" s="78" t="s">
        <v>774</v>
      </c>
      <c r="D128" s="48" t="s">
        <v>30</v>
      </c>
      <c r="E128" s="48" t="s">
        <v>55</v>
      </c>
      <c r="F128" s="77" t="s">
        <v>982</v>
      </c>
      <c r="G128" s="78">
        <v>29.1</v>
      </c>
      <c r="H128" s="80">
        <v>46845.18</v>
      </c>
      <c r="I128" s="80">
        <v>304976.94</v>
      </c>
      <c r="J128" s="53" t="s">
        <v>536</v>
      </c>
      <c r="K128" s="77" t="s">
        <v>961</v>
      </c>
      <c r="L128" s="77" t="s">
        <v>962</v>
      </c>
      <c r="M128" s="138" t="s">
        <v>1143</v>
      </c>
      <c r="O128" s="30"/>
      <c r="P128" s="28"/>
    </row>
    <row r="129" spans="1:16" s="29" customFormat="1" x14ac:dyDescent="0.25">
      <c r="A129" s="138">
        <f t="shared" si="1"/>
        <v>121</v>
      </c>
      <c r="B129" s="77">
        <v>142</v>
      </c>
      <c r="C129" s="78" t="s">
        <v>774</v>
      </c>
      <c r="D129" s="48" t="s">
        <v>31</v>
      </c>
      <c r="E129" s="48" t="s">
        <v>56</v>
      </c>
      <c r="F129" s="77" t="s">
        <v>983</v>
      </c>
      <c r="G129" s="78">
        <v>17.2</v>
      </c>
      <c r="H129" s="80">
        <v>52962.42</v>
      </c>
      <c r="I129" s="80">
        <v>308564.90000000002</v>
      </c>
      <c r="J129" s="53" t="s">
        <v>536</v>
      </c>
      <c r="K129" s="77" t="s">
        <v>961</v>
      </c>
      <c r="L129" s="77" t="s">
        <v>962</v>
      </c>
      <c r="M129" s="138" t="s">
        <v>1143</v>
      </c>
      <c r="O129" s="30"/>
      <c r="P129" s="28">
        <v>3687.19</v>
      </c>
    </row>
    <row r="130" spans="1:16" s="29" customFormat="1" x14ac:dyDescent="0.25">
      <c r="A130" s="138">
        <f t="shared" si="1"/>
        <v>122</v>
      </c>
      <c r="B130" s="77">
        <v>143</v>
      </c>
      <c r="C130" s="78" t="s">
        <v>774</v>
      </c>
      <c r="D130" s="48" t="s">
        <v>32</v>
      </c>
      <c r="E130" s="48" t="s">
        <v>57</v>
      </c>
      <c r="F130" s="77" t="s">
        <v>984</v>
      </c>
      <c r="G130" s="78">
        <v>20.7</v>
      </c>
      <c r="H130" s="80">
        <v>33322.86</v>
      </c>
      <c r="I130" s="80">
        <v>204513.95</v>
      </c>
      <c r="J130" s="53" t="s">
        <v>536</v>
      </c>
      <c r="K130" s="77" t="s">
        <v>961</v>
      </c>
      <c r="L130" s="77" t="s">
        <v>962</v>
      </c>
      <c r="M130" s="138" t="s">
        <v>1143</v>
      </c>
      <c r="O130" s="181"/>
      <c r="P130" s="28"/>
    </row>
    <row r="131" spans="1:16" s="29" customFormat="1" x14ac:dyDescent="0.25">
      <c r="A131" s="138">
        <f t="shared" si="1"/>
        <v>123</v>
      </c>
      <c r="B131" s="77">
        <v>144</v>
      </c>
      <c r="C131" s="78" t="s">
        <v>774</v>
      </c>
      <c r="D131" s="48" t="s">
        <v>33</v>
      </c>
      <c r="E131" s="48" t="s">
        <v>58</v>
      </c>
      <c r="F131" s="77" t="s">
        <v>985</v>
      </c>
      <c r="G131" s="78">
        <v>16.100000000000001</v>
      </c>
      <c r="H131" s="80">
        <v>43786.559999999998</v>
      </c>
      <c r="I131" s="80">
        <v>288831.09999999998</v>
      </c>
      <c r="J131" s="53" t="s">
        <v>536</v>
      </c>
      <c r="K131" s="77" t="s">
        <v>961</v>
      </c>
      <c r="L131" s="77" t="s">
        <v>962</v>
      </c>
      <c r="M131" s="138" t="s">
        <v>1143</v>
      </c>
      <c r="O131" s="181"/>
      <c r="P131" s="28"/>
    </row>
    <row r="132" spans="1:16" s="29" customFormat="1" x14ac:dyDescent="0.25">
      <c r="A132" s="138">
        <f t="shared" si="1"/>
        <v>124</v>
      </c>
      <c r="B132" s="77">
        <v>145</v>
      </c>
      <c r="C132" s="78" t="s">
        <v>774</v>
      </c>
      <c r="D132" s="48" t="s">
        <v>34</v>
      </c>
      <c r="E132" s="48" t="s">
        <v>59</v>
      </c>
      <c r="F132" s="77" t="s">
        <v>986</v>
      </c>
      <c r="G132" s="78">
        <v>16.5</v>
      </c>
      <c r="H132" s="80">
        <v>44269.5</v>
      </c>
      <c r="I132" s="80">
        <v>296007.03000000003</v>
      </c>
      <c r="J132" s="53" t="s">
        <v>536</v>
      </c>
      <c r="K132" s="77" t="s">
        <v>961</v>
      </c>
      <c r="L132" s="77" t="s">
        <v>962</v>
      </c>
      <c r="M132" s="138" t="s">
        <v>1143</v>
      </c>
      <c r="O132" s="181" t="str">
        <f>CONCATENATE(H133," / ",P132)</f>
        <v xml:space="preserve">32196 / </v>
      </c>
      <c r="P132" s="28"/>
    </row>
    <row r="133" spans="1:16" s="29" customFormat="1" x14ac:dyDescent="0.25">
      <c r="A133" s="138">
        <f t="shared" si="1"/>
        <v>125</v>
      </c>
      <c r="B133" s="77">
        <v>146</v>
      </c>
      <c r="C133" s="78" t="s">
        <v>774</v>
      </c>
      <c r="D133" s="48" t="s">
        <v>35</v>
      </c>
      <c r="E133" s="48" t="s">
        <v>60</v>
      </c>
      <c r="F133" s="77" t="s">
        <v>987</v>
      </c>
      <c r="G133" s="78">
        <v>30</v>
      </c>
      <c r="H133" s="80">
        <v>32196</v>
      </c>
      <c r="I133" s="80">
        <v>538194.6</v>
      </c>
      <c r="J133" s="53" t="s">
        <v>536</v>
      </c>
      <c r="K133" s="77" t="s">
        <v>961</v>
      </c>
      <c r="L133" s="77" t="s">
        <v>962</v>
      </c>
      <c r="M133" s="138" t="s">
        <v>1143</v>
      </c>
      <c r="O133" s="181"/>
      <c r="P133" s="28"/>
    </row>
    <row r="134" spans="1:16" s="29" customFormat="1" x14ac:dyDescent="0.25">
      <c r="A134" s="138">
        <f t="shared" si="1"/>
        <v>126</v>
      </c>
      <c r="B134" s="77">
        <v>147</v>
      </c>
      <c r="C134" s="78" t="s">
        <v>774</v>
      </c>
      <c r="D134" s="48" t="s">
        <v>36</v>
      </c>
      <c r="E134" s="48" t="s">
        <v>635</v>
      </c>
      <c r="F134" s="77" t="s">
        <v>712</v>
      </c>
      <c r="G134" s="78">
        <v>48.1</v>
      </c>
      <c r="H134" s="80">
        <v>59825.4</v>
      </c>
      <c r="I134" s="80">
        <v>862905.34</v>
      </c>
      <c r="J134" s="53" t="s">
        <v>536</v>
      </c>
      <c r="K134" s="77" t="s">
        <v>961</v>
      </c>
      <c r="L134" s="77" t="s">
        <v>962</v>
      </c>
      <c r="M134" s="138" t="s">
        <v>1143</v>
      </c>
      <c r="O134" s="30"/>
      <c r="P134" s="28">
        <v>3887.78</v>
      </c>
    </row>
    <row r="135" spans="1:16" s="29" customFormat="1" x14ac:dyDescent="0.25">
      <c r="A135" s="138">
        <f t="shared" si="1"/>
        <v>127</v>
      </c>
      <c r="B135" s="77">
        <v>149</v>
      </c>
      <c r="C135" s="78" t="s">
        <v>774</v>
      </c>
      <c r="D135" s="48" t="s">
        <v>37</v>
      </c>
      <c r="E135" s="48" t="s">
        <v>636</v>
      </c>
      <c r="F135" s="77" t="s">
        <v>988</v>
      </c>
      <c r="G135" s="78">
        <v>47</v>
      </c>
      <c r="H135" s="80">
        <v>57266.68</v>
      </c>
      <c r="I135" s="80">
        <v>843171.54</v>
      </c>
      <c r="J135" s="53" t="s">
        <v>536</v>
      </c>
      <c r="K135" s="77" t="s">
        <v>961</v>
      </c>
      <c r="L135" s="77" t="s">
        <v>962</v>
      </c>
      <c r="M135" s="138" t="s">
        <v>1143</v>
      </c>
      <c r="O135" s="40" t="e">
        <f>CONCATENATE(#REF!," / ",P135)</f>
        <v>#REF!</v>
      </c>
      <c r="P135" s="28">
        <v>3721.43</v>
      </c>
    </row>
    <row r="136" spans="1:16" s="29" customFormat="1" x14ac:dyDescent="0.25">
      <c r="A136" s="138">
        <f t="shared" si="1"/>
        <v>128</v>
      </c>
      <c r="B136" s="77">
        <v>151</v>
      </c>
      <c r="C136" s="78" t="s">
        <v>774</v>
      </c>
      <c r="D136" s="48" t="s">
        <v>38</v>
      </c>
      <c r="E136" s="48" t="s">
        <v>637</v>
      </c>
      <c r="F136" s="77" t="s">
        <v>989</v>
      </c>
      <c r="G136" s="78">
        <v>31.5</v>
      </c>
      <c r="H136" s="80">
        <v>34059.58</v>
      </c>
      <c r="I136" s="80">
        <v>496321.59</v>
      </c>
      <c r="J136" s="53" t="s">
        <v>536</v>
      </c>
      <c r="K136" s="77" t="s">
        <v>961</v>
      </c>
      <c r="L136" s="77" t="s">
        <v>962</v>
      </c>
      <c r="M136" s="138" t="s">
        <v>1143</v>
      </c>
      <c r="O136" s="181" t="str">
        <f>CONCATENATE(H137," / ",P136)</f>
        <v xml:space="preserve">44798,11 / </v>
      </c>
      <c r="P136" s="28"/>
    </row>
    <row r="137" spans="1:16" s="29" customFormat="1" x14ac:dyDescent="0.25">
      <c r="A137" s="138">
        <f t="shared" si="1"/>
        <v>129</v>
      </c>
      <c r="B137" s="77">
        <v>152</v>
      </c>
      <c r="C137" s="78" t="s">
        <v>774</v>
      </c>
      <c r="D137" s="48" t="s">
        <v>39</v>
      </c>
      <c r="E137" s="48" t="s">
        <v>638</v>
      </c>
      <c r="F137" s="77" t="s">
        <v>713</v>
      </c>
      <c r="G137" s="78">
        <v>41.3</v>
      </c>
      <c r="H137" s="80">
        <v>44798.11</v>
      </c>
      <c r="I137" s="80">
        <v>652805.15</v>
      </c>
      <c r="J137" s="53" t="s">
        <v>536</v>
      </c>
      <c r="K137" s="77" t="s">
        <v>961</v>
      </c>
      <c r="L137" s="77" t="s">
        <v>962</v>
      </c>
      <c r="M137" s="138" t="s">
        <v>1143</v>
      </c>
      <c r="O137" s="181"/>
      <c r="P137" s="28"/>
    </row>
    <row r="138" spans="1:16" s="29" customFormat="1" x14ac:dyDescent="0.25">
      <c r="A138" s="138">
        <f t="shared" si="1"/>
        <v>130</v>
      </c>
      <c r="B138" s="77">
        <v>153</v>
      </c>
      <c r="C138" s="78" t="s">
        <v>774</v>
      </c>
      <c r="D138" s="48" t="s">
        <v>40</v>
      </c>
      <c r="E138" s="48">
        <v>0</v>
      </c>
      <c r="F138" s="77" t="s">
        <v>714</v>
      </c>
      <c r="G138" s="78">
        <v>29.6</v>
      </c>
      <c r="H138" s="80">
        <v>32107.119999999999</v>
      </c>
      <c r="I138" s="80">
        <v>467870.03</v>
      </c>
      <c r="J138" s="53" t="s">
        <v>536</v>
      </c>
      <c r="K138" s="77" t="s">
        <v>961</v>
      </c>
      <c r="L138" s="77" t="s">
        <v>962</v>
      </c>
      <c r="M138" s="138" t="s">
        <v>1143</v>
      </c>
      <c r="O138" s="181"/>
      <c r="P138" s="28"/>
    </row>
    <row r="139" spans="1:16" s="29" customFormat="1" x14ac:dyDescent="0.25">
      <c r="A139" s="138">
        <f t="shared" ref="A139:A202" si="2">A138+1</f>
        <v>131</v>
      </c>
      <c r="B139" s="77">
        <v>154</v>
      </c>
      <c r="C139" s="78" t="s">
        <v>774</v>
      </c>
      <c r="D139" s="48" t="s">
        <v>41</v>
      </c>
      <c r="E139" s="48" t="s">
        <v>639</v>
      </c>
      <c r="F139" s="77" t="s">
        <v>715</v>
      </c>
      <c r="G139" s="78">
        <v>41.3</v>
      </c>
      <c r="H139" s="80">
        <v>44798.11</v>
      </c>
      <c r="I139" s="80">
        <v>652805.15</v>
      </c>
      <c r="J139" s="53" t="s">
        <v>536</v>
      </c>
      <c r="K139" s="77" t="s">
        <v>961</v>
      </c>
      <c r="L139" s="77" t="s">
        <v>962</v>
      </c>
      <c r="M139" s="138" t="s">
        <v>1143</v>
      </c>
      <c r="O139" s="30" t="e">
        <f>CONCATENATE(#REF!," / ",P139)</f>
        <v>#REF!</v>
      </c>
      <c r="P139" s="28"/>
    </row>
    <row r="140" spans="1:16" s="29" customFormat="1" x14ac:dyDescent="0.25">
      <c r="A140" s="138">
        <f t="shared" si="2"/>
        <v>132</v>
      </c>
      <c r="B140" s="77">
        <v>155</v>
      </c>
      <c r="C140" s="78" t="s">
        <v>774</v>
      </c>
      <c r="D140" s="48" t="s">
        <v>313</v>
      </c>
      <c r="E140" s="48" t="s">
        <v>640</v>
      </c>
      <c r="F140" s="77" t="s">
        <v>990</v>
      </c>
      <c r="G140" s="78">
        <v>44.4</v>
      </c>
      <c r="H140" s="80">
        <v>62535.55</v>
      </c>
      <c r="I140" s="80">
        <v>701805.05</v>
      </c>
      <c r="J140" s="53" t="s">
        <v>536</v>
      </c>
      <c r="K140" s="77" t="s">
        <v>961</v>
      </c>
      <c r="L140" s="77" t="s">
        <v>962</v>
      </c>
      <c r="M140" s="138" t="s">
        <v>1143</v>
      </c>
      <c r="O140" s="30"/>
      <c r="P140" s="28">
        <v>4653.87</v>
      </c>
    </row>
    <row r="141" spans="1:16" s="29" customFormat="1" x14ac:dyDescent="0.25">
      <c r="A141" s="138">
        <f t="shared" si="2"/>
        <v>133</v>
      </c>
      <c r="B141" s="77">
        <v>156</v>
      </c>
      <c r="C141" s="78" t="s">
        <v>774</v>
      </c>
      <c r="D141" s="48" t="s">
        <v>314</v>
      </c>
      <c r="E141" s="48" t="s">
        <v>641</v>
      </c>
      <c r="F141" s="77" t="s">
        <v>991</v>
      </c>
      <c r="G141" s="78">
        <v>57.8</v>
      </c>
      <c r="H141" s="80">
        <v>62535.55</v>
      </c>
      <c r="I141" s="80">
        <v>913611.08</v>
      </c>
      <c r="J141" s="53" t="s">
        <v>536</v>
      </c>
      <c r="K141" s="77" t="s">
        <v>961</v>
      </c>
      <c r="L141" s="77" t="s">
        <v>962</v>
      </c>
      <c r="M141" s="138" t="s">
        <v>1143</v>
      </c>
      <c r="O141" s="181" t="str">
        <f>CONCATENATE(H142," / ",P141)</f>
        <v>31375,97 / 4653,87</v>
      </c>
      <c r="P141" s="28">
        <v>4653.87</v>
      </c>
    </row>
    <row r="142" spans="1:16" s="29" customFormat="1" x14ac:dyDescent="0.25">
      <c r="A142" s="138">
        <f t="shared" si="2"/>
        <v>134</v>
      </c>
      <c r="B142" s="77">
        <v>157</v>
      </c>
      <c r="C142" s="78" t="s">
        <v>774</v>
      </c>
      <c r="D142" s="48" t="s">
        <v>315</v>
      </c>
      <c r="E142" s="48">
        <v>0</v>
      </c>
      <c r="F142" s="77" t="s">
        <v>3</v>
      </c>
      <c r="G142" s="78">
        <v>57.8</v>
      </c>
      <c r="H142" s="80">
        <v>31375.97</v>
      </c>
      <c r="I142" s="152" t="s">
        <v>1243</v>
      </c>
      <c r="J142" s="53" t="s">
        <v>536</v>
      </c>
      <c r="K142" s="77" t="s">
        <v>961</v>
      </c>
      <c r="L142" s="77" t="s">
        <v>962</v>
      </c>
      <c r="M142" s="138" t="s">
        <v>1143</v>
      </c>
      <c r="O142" s="181"/>
      <c r="P142" s="28"/>
    </row>
    <row r="143" spans="1:16" s="29" customFormat="1" x14ac:dyDescent="0.25">
      <c r="A143" s="138">
        <f t="shared" si="2"/>
        <v>135</v>
      </c>
      <c r="B143" s="77">
        <v>158</v>
      </c>
      <c r="C143" s="78" t="s">
        <v>774</v>
      </c>
      <c r="D143" s="48" t="s">
        <v>316</v>
      </c>
      <c r="E143" s="48" t="s">
        <v>642</v>
      </c>
      <c r="F143" s="77" t="s">
        <v>992</v>
      </c>
      <c r="G143" s="78">
        <v>31.7</v>
      </c>
      <c r="H143" s="80">
        <v>34297.18</v>
      </c>
      <c r="I143" s="80">
        <v>501063.51</v>
      </c>
      <c r="J143" s="53" t="s">
        <v>536</v>
      </c>
      <c r="K143" s="77" t="s">
        <v>961</v>
      </c>
      <c r="L143" s="77" t="s">
        <v>962</v>
      </c>
      <c r="M143" s="138" t="s">
        <v>1143</v>
      </c>
      <c r="O143" s="181"/>
      <c r="P143" s="28"/>
    </row>
    <row r="144" spans="1:16" s="29" customFormat="1" x14ac:dyDescent="0.25">
      <c r="A144" s="138">
        <f t="shared" si="2"/>
        <v>136</v>
      </c>
      <c r="B144" s="77">
        <v>159</v>
      </c>
      <c r="C144" s="78" t="s">
        <v>774</v>
      </c>
      <c r="D144" s="48" t="s">
        <v>317</v>
      </c>
      <c r="E144" s="48" t="s">
        <v>643</v>
      </c>
      <c r="F144" s="77" t="s">
        <v>993</v>
      </c>
      <c r="G144" s="78">
        <v>31.7</v>
      </c>
      <c r="H144" s="80">
        <v>33864.410000000003</v>
      </c>
      <c r="I144" s="80">
        <v>497902.23</v>
      </c>
      <c r="J144" s="53" t="s">
        <v>536</v>
      </c>
      <c r="K144" s="77" t="s">
        <v>961</v>
      </c>
      <c r="L144" s="77" t="s">
        <v>962</v>
      </c>
      <c r="M144" s="138" t="s">
        <v>1143</v>
      </c>
      <c r="O144" s="30" t="e">
        <f>CONCATENATE(#REF!," / ",P144)</f>
        <v>#REF!</v>
      </c>
      <c r="P144" s="28"/>
    </row>
    <row r="145" spans="1:16" s="29" customFormat="1" x14ac:dyDescent="0.25">
      <c r="A145" s="138">
        <f t="shared" si="2"/>
        <v>137</v>
      </c>
      <c r="B145" s="77">
        <v>160</v>
      </c>
      <c r="C145" s="78" t="s">
        <v>774</v>
      </c>
      <c r="D145" s="48" t="s">
        <v>318</v>
      </c>
      <c r="E145" s="48" t="s">
        <v>644</v>
      </c>
      <c r="F145" s="77" t="s">
        <v>3</v>
      </c>
      <c r="G145" s="78">
        <v>19.2</v>
      </c>
      <c r="H145" s="80">
        <v>26300.7</v>
      </c>
      <c r="I145" s="152" t="s">
        <v>1243</v>
      </c>
      <c r="J145" s="53" t="s">
        <v>536</v>
      </c>
      <c r="K145" s="77" t="s">
        <v>961</v>
      </c>
      <c r="L145" s="77" t="s">
        <v>962</v>
      </c>
      <c r="M145" s="138" t="s">
        <v>1143</v>
      </c>
      <c r="O145" s="30"/>
      <c r="P145" s="28"/>
    </row>
    <row r="146" spans="1:16" s="29" customFormat="1" x14ac:dyDescent="0.25">
      <c r="A146" s="138">
        <f t="shared" si="2"/>
        <v>138</v>
      </c>
      <c r="B146" s="77">
        <v>161</v>
      </c>
      <c r="C146" s="78" t="s">
        <v>774</v>
      </c>
      <c r="D146" s="48" t="s">
        <v>319</v>
      </c>
      <c r="E146" s="48" t="s">
        <v>645</v>
      </c>
      <c r="F146" s="77" t="s">
        <v>994</v>
      </c>
      <c r="G146" s="78">
        <v>43.4</v>
      </c>
      <c r="H146" s="80">
        <v>42470.76</v>
      </c>
      <c r="I146" s="80">
        <v>144427.39000000001</v>
      </c>
      <c r="J146" s="53" t="s">
        <v>536</v>
      </c>
      <c r="K146" s="77" t="s">
        <v>961</v>
      </c>
      <c r="L146" s="77" t="s">
        <v>962</v>
      </c>
      <c r="M146" s="138" t="s">
        <v>1143</v>
      </c>
      <c r="O146" s="181"/>
      <c r="P146" s="28"/>
    </row>
    <row r="147" spans="1:16" s="29" customFormat="1" x14ac:dyDescent="0.25">
      <c r="A147" s="138">
        <f t="shared" si="2"/>
        <v>139</v>
      </c>
      <c r="B147" s="77">
        <v>162</v>
      </c>
      <c r="C147" s="78" t="s">
        <v>774</v>
      </c>
      <c r="D147" s="48" t="s">
        <v>320</v>
      </c>
      <c r="E147" s="48" t="s">
        <v>646</v>
      </c>
      <c r="F147" s="77" t="s">
        <v>3</v>
      </c>
      <c r="G147" s="78">
        <v>43.6</v>
      </c>
      <c r="H147" s="80">
        <v>41009.61</v>
      </c>
      <c r="I147" s="152" t="s">
        <v>1243</v>
      </c>
      <c r="J147" s="53" t="s">
        <v>536</v>
      </c>
      <c r="K147" s="77" t="s">
        <v>961</v>
      </c>
      <c r="L147" s="77" t="s">
        <v>962</v>
      </c>
      <c r="M147" s="138" t="s">
        <v>1143</v>
      </c>
      <c r="O147" s="181"/>
      <c r="P147" s="28"/>
    </row>
    <row r="148" spans="1:16" s="29" customFormat="1" x14ac:dyDescent="0.25">
      <c r="A148" s="138">
        <f t="shared" si="2"/>
        <v>140</v>
      </c>
      <c r="B148" s="77">
        <v>163</v>
      </c>
      <c r="C148" s="78" t="s">
        <v>774</v>
      </c>
      <c r="D148" s="48" t="s">
        <v>321</v>
      </c>
      <c r="E148" s="48" t="s">
        <v>647</v>
      </c>
      <c r="F148" s="77" t="s">
        <v>3</v>
      </c>
      <c r="G148" s="78">
        <v>41.6</v>
      </c>
      <c r="H148" s="80">
        <v>41204.43</v>
      </c>
      <c r="I148" s="152" t="s">
        <v>1243</v>
      </c>
      <c r="J148" s="53" t="s">
        <v>536</v>
      </c>
      <c r="K148" s="77" t="s">
        <v>961</v>
      </c>
      <c r="L148" s="77" t="s">
        <v>962</v>
      </c>
      <c r="M148" s="138" t="s">
        <v>1143</v>
      </c>
      <c r="O148" s="181" t="str">
        <f>CONCATENATE(H149," / ",P148)</f>
        <v xml:space="preserve">21625,02 / </v>
      </c>
      <c r="P148" s="28"/>
    </row>
    <row r="149" spans="1:16" s="29" customFormat="1" x14ac:dyDescent="0.25">
      <c r="A149" s="138">
        <f t="shared" si="2"/>
        <v>141</v>
      </c>
      <c r="B149" s="77">
        <v>164</v>
      </c>
      <c r="C149" s="78" t="s">
        <v>774</v>
      </c>
      <c r="D149" s="48" t="s">
        <v>322</v>
      </c>
      <c r="E149" s="48" t="s">
        <v>648</v>
      </c>
      <c r="F149" s="77" t="s">
        <v>995</v>
      </c>
      <c r="G149" s="78">
        <v>9.6999999999999993</v>
      </c>
      <c r="H149" s="80">
        <v>21625.02</v>
      </c>
      <c r="I149" s="86">
        <v>176872.52</v>
      </c>
      <c r="J149" s="53" t="s">
        <v>536</v>
      </c>
      <c r="K149" s="77" t="s">
        <v>961</v>
      </c>
      <c r="L149" s="77" t="s">
        <v>962</v>
      </c>
      <c r="M149" s="138" t="s">
        <v>1143</v>
      </c>
      <c r="O149" s="181"/>
      <c r="P149" s="28"/>
    </row>
    <row r="150" spans="1:16" s="29" customFormat="1" x14ac:dyDescent="0.25">
      <c r="A150" s="138">
        <f t="shared" si="2"/>
        <v>142</v>
      </c>
      <c r="B150" s="77">
        <v>166</v>
      </c>
      <c r="C150" s="78" t="s">
        <v>774</v>
      </c>
      <c r="D150" s="48" t="s">
        <v>323</v>
      </c>
      <c r="E150" s="48" t="s">
        <v>649</v>
      </c>
      <c r="F150" s="77" t="s">
        <v>996</v>
      </c>
      <c r="G150" s="78">
        <v>45.3</v>
      </c>
      <c r="H150" s="80">
        <v>33606.449999999997</v>
      </c>
      <c r="I150" s="80">
        <v>188376.71</v>
      </c>
      <c r="J150" s="53" t="s">
        <v>536</v>
      </c>
      <c r="K150" s="77" t="s">
        <v>961</v>
      </c>
      <c r="L150" s="77" t="s">
        <v>962</v>
      </c>
      <c r="M150" s="138" t="s">
        <v>1143</v>
      </c>
      <c r="O150" s="181" t="e">
        <f>CONCATENATE(#REF!," / ",P150)</f>
        <v>#REF!</v>
      </c>
      <c r="P150" s="28"/>
    </row>
    <row r="151" spans="1:16" s="29" customFormat="1" x14ac:dyDescent="0.25">
      <c r="A151" s="138">
        <f t="shared" si="2"/>
        <v>143</v>
      </c>
      <c r="B151" s="77">
        <v>167</v>
      </c>
      <c r="C151" s="78" t="s">
        <v>774</v>
      </c>
      <c r="D151" s="48" t="s">
        <v>324</v>
      </c>
      <c r="E151" s="48" t="s">
        <v>650</v>
      </c>
      <c r="F151" s="77" t="s">
        <v>3</v>
      </c>
      <c r="G151" s="78">
        <v>36.6</v>
      </c>
      <c r="H151" s="80">
        <v>17241.57</v>
      </c>
      <c r="I151" s="152" t="s">
        <v>1243</v>
      </c>
      <c r="J151" s="53" t="s">
        <v>536</v>
      </c>
      <c r="K151" s="77" t="s">
        <v>961</v>
      </c>
      <c r="L151" s="77" t="s">
        <v>962</v>
      </c>
      <c r="M151" s="138" t="s">
        <v>1143</v>
      </c>
      <c r="O151" s="181"/>
      <c r="P151" s="28"/>
    </row>
    <row r="152" spans="1:16" s="29" customFormat="1" x14ac:dyDescent="0.25">
      <c r="A152" s="138">
        <f t="shared" si="2"/>
        <v>144</v>
      </c>
      <c r="B152" s="77">
        <v>168</v>
      </c>
      <c r="C152" s="78" t="s">
        <v>774</v>
      </c>
      <c r="D152" s="48" t="s">
        <v>325</v>
      </c>
      <c r="E152" s="48" t="s">
        <v>651</v>
      </c>
      <c r="F152" s="77" t="s">
        <v>3</v>
      </c>
      <c r="G152" s="78">
        <v>17.7</v>
      </c>
      <c r="H152" s="80">
        <v>27274.799999999999</v>
      </c>
      <c r="I152" s="152" t="s">
        <v>1243</v>
      </c>
      <c r="J152" s="53" t="s">
        <v>536</v>
      </c>
      <c r="K152" s="77" t="s">
        <v>961</v>
      </c>
      <c r="L152" s="77" t="s">
        <v>962</v>
      </c>
      <c r="M152" s="138" t="s">
        <v>1143</v>
      </c>
      <c r="O152" s="181" t="str">
        <f>CONCATENATE(H153," / ",P152)</f>
        <v xml:space="preserve">47243,85 / </v>
      </c>
      <c r="P152" s="28"/>
    </row>
    <row r="153" spans="1:16" s="29" customFormat="1" x14ac:dyDescent="0.25">
      <c r="A153" s="138">
        <f t="shared" si="2"/>
        <v>145</v>
      </c>
      <c r="B153" s="77">
        <v>169</v>
      </c>
      <c r="C153" s="78" t="s">
        <v>774</v>
      </c>
      <c r="D153" s="48" t="s">
        <v>913</v>
      </c>
      <c r="E153" s="48" t="s">
        <v>652</v>
      </c>
      <c r="F153" s="77" t="s">
        <v>3</v>
      </c>
      <c r="G153" s="78">
        <v>28</v>
      </c>
      <c r="H153" s="80">
        <v>47243.85</v>
      </c>
      <c r="I153" s="152" t="s">
        <v>1243</v>
      </c>
      <c r="J153" s="53" t="s">
        <v>536</v>
      </c>
      <c r="K153" s="77" t="s">
        <v>961</v>
      </c>
      <c r="L153" s="77" t="s">
        <v>962</v>
      </c>
      <c r="M153" s="138" t="s">
        <v>1143</v>
      </c>
      <c r="O153" s="181"/>
      <c r="P153" s="28"/>
    </row>
    <row r="154" spans="1:16" s="29" customFormat="1" x14ac:dyDescent="0.25">
      <c r="A154" s="138">
        <f t="shared" si="2"/>
        <v>146</v>
      </c>
      <c r="B154" s="77">
        <v>170</v>
      </c>
      <c r="C154" s="78" t="s">
        <v>774</v>
      </c>
      <c r="D154" s="48" t="s">
        <v>914</v>
      </c>
      <c r="E154" s="48" t="s">
        <v>653</v>
      </c>
      <c r="F154" s="77" t="s">
        <v>3</v>
      </c>
      <c r="G154" s="78">
        <v>48.5</v>
      </c>
      <c r="H154" s="80">
        <v>30099.69</v>
      </c>
      <c r="I154" s="152" t="s">
        <v>1243</v>
      </c>
      <c r="J154" s="53" t="s">
        <v>536</v>
      </c>
      <c r="K154" s="77" t="s">
        <v>961</v>
      </c>
      <c r="L154" s="77" t="s">
        <v>962</v>
      </c>
      <c r="M154" s="138" t="s">
        <v>1143</v>
      </c>
      <c r="O154" s="30" t="e">
        <f>CONCATENATE(#REF!," / ",P154)</f>
        <v>#REF!</v>
      </c>
      <c r="P154" s="28"/>
    </row>
    <row r="155" spans="1:16" s="29" customFormat="1" x14ac:dyDescent="0.25">
      <c r="A155" s="138">
        <f t="shared" si="2"/>
        <v>147</v>
      </c>
      <c r="B155" s="77">
        <v>171</v>
      </c>
      <c r="C155" s="78" t="s">
        <v>774</v>
      </c>
      <c r="D155" s="48" t="s">
        <v>915</v>
      </c>
      <c r="E155" s="48" t="s">
        <v>654</v>
      </c>
      <c r="F155" s="77" t="s">
        <v>3</v>
      </c>
      <c r="G155" s="78">
        <v>18.5</v>
      </c>
      <c r="H155" s="80">
        <v>15585.6</v>
      </c>
      <c r="I155" s="152" t="s">
        <v>1243</v>
      </c>
      <c r="J155" s="53" t="s">
        <v>536</v>
      </c>
      <c r="K155" s="77" t="s">
        <v>961</v>
      </c>
      <c r="L155" s="77" t="s">
        <v>962</v>
      </c>
      <c r="M155" s="138" t="s">
        <v>1143</v>
      </c>
      <c r="O155" s="30"/>
      <c r="P155" s="28"/>
    </row>
    <row r="156" spans="1:16" s="29" customFormat="1" x14ac:dyDescent="0.25">
      <c r="A156" s="138">
        <f t="shared" si="2"/>
        <v>148</v>
      </c>
      <c r="B156" s="77">
        <v>172</v>
      </c>
      <c r="C156" s="78" t="s">
        <v>774</v>
      </c>
      <c r="D156" s="48" t="s">
        <v>916</v>
      </c>
      <c r="E156" s="48" t="s">
        <v>655</v>
      </c>
      <c r="F156" s="77" t="s">
        <v>716</v>
      </c>
      <c r="G156" s="78">
        <v>47.4</v>
      </c>
      <c r="H156" s="80">
        <v>58207.53</v>
      </c>
      <c r="I156" s="86">
        <v>749224.31</v>
      </c>
      <c r="J156" s="53" t="s">
        <v>536</v>
      </c>
      <c r="K156" s="77" t="s">
        <v>961</v>
      </c>
      <c r="L156" s="77" t="s">
        <v>962</v>
      </c>
      <c r="M156" s="138" t="s">
        <v>1143</v>
      </c>
      <c r="O156" s="30"/>
      <c r="P156" s="28">
        <v>4260.79</v>
      </c>
    </row>
    <row r="157" spans="1:16" s="29" customFormat="1" x14ac:dyDescent="0.25">
      <c r="A157" s="138">
        <f t="shared" si="2"/>
        <v>149</v>
      </c>
      <c r="B157" s="77">
        <v>174</v>
      </c>
      <c r="C157" s="78" t="s">
        <v>774</v>
      </c>
      <c r="D157" s="48" t="s">
        <v>257</v>
      </c>
      <c r="E157" s="48" t="s">
        <v>656</v>
      </c>
      <c r="F157" s="77" t="s">
        <v>3</v>
      </c>
      <c r="G157" s="78">
        <v>38.4</v>
      </c>
      <c r="H157" s="80">
        <v>49244.160000000003</v>
      </c>
      <c r="I157" s="152" t="s">
        <v>1243</v>
      </c>
      <c r="J157" s="53" t="s">
        <v>536</v>
      </c>
      <c r="K157" s="77" t="s">
        <v>961</v>
      </c>
      <c r="L157" s="77" t="s">
        <v>962</v>
      </c>
      <c r="M157" s="138" t="s">
        <v>1143</v>
      </c>
      <c r="O157" s="38"/>
      <c r="P157" s="28"/>
    </row>
    <row r="158" spans="1:16" s="29" customFormat="1" x14ac:dyDescent="0.25">
      <c r="A158" s="138">
        <f t="shared" si="2"/>
        <v>150</v>
      </c>
      <c r="B158" s="77">
        <v>175</v>
      </c>
      <c r="C158" s="78" t="s">
        <v>774</v>
      </c>
      <c r="D158" s="48" t="s">
        <v>258</v>
      </c>
      <c r="E158" s="48" t="s">
        <v>657</v>
      </c>
      <c r="F158" s="77" t="s">
        <v>717</v>
      </c>
      <c r="G158" s="78">
        <v>60.5</v>
      </c>
      <c r="H158" s="80">
        <v>82954.58</v>
      </c>
      <c r="I158" s="152" t="s">
        <v>1243</v>
      </c>
      <c r="J158" s="53" t="s">
        <v>536</v>
      </c>
      <c r="K158" s="77" t="s">
        <v>961</v>
      </c>
      <c r="L158" s="77" t="s">
        <v>962</v>
      </c>
      <c r="M158" s="138" t="s">
        <v>1143</v>
      </c>
      <c r="O158" s="30"/>
      <c r="P158" s="28">
        <v>5678.1</v>
      </c>
    </row>
    <row r="159" spans="1:16" s="29" customFormat="1" x14ac:dyDescent="0.25">
      <c r="A159" s="138">
        <f t="shared" si="2"/>
        <v>151</v>
      </c>
      <c r="B159" s="77">
        <v>176</v>
      </c>
      <c r="C159" s="78" t="s">
        <v>774</v>
      </c>
      <c r="D159" s="48" t="s">
        <v>259</v>
      </c>
      <c r="E159" s="48">
        <v>0</v>
      </c>
      <c r="F159" s="77" t="s">
        <v>718</v>
      </c>
      <c r="G159" s="78">
        <v>49.4</v>
      </c>
      <c r="H159" s="80">
        <v>67734.81</v>
      </c>
      <c r="I159" s="152" t="s">
        <v>1243</v>
      </c>
      <c r="J159" s="53" t="s">
        <v>536</v>
      </c>
      <c r="K159" s="77" t="s">
        <v>961</v>
      </c>
      <c r="L159" s="77" t="s">
        <v>962</v>
      </c>
      <c r="M159" s="138" t="s">
        <v>1143</v>
      </c>
      <c r="O159" s="30"/>
      <c r="P159" s="28">
        <v>4636.22</v>
      </c>
    </row>
    <row r="160" spans="1:16" s="29" customFormat="1" ht="14.25" customHeight="1" x14ac:dyDescent="0.25">
      <c r="A160" s="138">
        <f t="shared" si="2"/>
        <v>152</v>
      </c>
      <c r="B160" s="77">
        <v>178</v>
      </c>
      <c r="C160" s="78" t="s">
        <v>774</v>
      </c>
      <c r="D160" s="48" t="s">
        <v>260</v>
      </c>
      <c r="E160" s="48" t="s">
        <v>658</v>
      </c>
      <c r="F160" s="77" t="s">
        <v>719</v>
      </c>
      <c r="G160" s="78">
        <v>45.9</v>
      </c>
      <c r="H160" s="80">
        <v>70702.3</v>
      </c>
      <c r="I160" s="80">
        <v>711998.96</v>
      </c>
      <c r="J160" s="53" t="s">
        <v>536</v>
      </c>
      <c r="K160" s="77" t="s">
        <v>961</v>
      </c>
      <c r="L160" s="77" t="s">
        <v>962</v>
      </c>
      <c r="M160" s="138" t="s">
        <v>1143</v>
      </c>
      <c r="O160" s="30"/>
      <c r="P160" s="28">
        <v>5028.0600000000004</v>
      </c>
    </row>
    <row r="161" spans="1:16" s="29" customFormat="1" x14ac:dyDescent="0.25">
      <c r="A161" s="138">
        <f t="shared" si="2"/>
        <v>153</v>
      </c>
      <c r="B161" s="77">
        <v>179</v>
      </c>
      <c r="C161" s="78" t="s">
        <v>774</v>
      </c>
      <c r="D161" s="48" t="s">
        <v>261</v>
      </c>
      <c r="E161" s="48" t="s">
        <v>659</v>
      </c>
      <c r="F161" s="77" t="s">
        <v>720</v>
      </c>
      <c r="G161" s="78">
        <v>61.8</v>
      </c>
      <c r="H161" s="80">
        <v>66510.899999999994</v>
      </c>
      <c r="I161" s="80">
        <v>696487</v>
      </c>
      <c r="J161" s="53" t="s">
        <v>536</v>
      </c>
      <c r="K161" s="77" t="s">
        <v>961</v>
      </c>
      <c r="L161" s="77" t="s">
        <v>962</v>
      </c>
      <c r="M161" s="138" t="s">
        <v>1143</v>
      </c>
      <c r="O161" s="30" t="e">
        <f>CONCATENATE(#REF!," / ",P161)</f>
        <v>#REF!</v>
      </c>
      <c r="P161" s="28">
        <v>4246.8100000000004</v>
      </c>
    </row>
    <row r="162" spans="1:16" s="29" customFormat="1" x14ac:dyDescent="0.25">
      <c r="A162" s="138">
        <f t="shared" si="2"/>
        <v>154</v>
      </c>
      <c r="B162" s="77">
        <v>180</v>
      </c>
      <c r="C162" s="78" t="s">
        <v>774</v>
      </c>
      <c r="D162" s="48" t="s">
        <v>262</v>
      </c>
      <c r="E162" s="48">
        <v>0</v>
      </c>
      <c r="F162" s="77" t="s">
        <v>3</v>
      </c>
      <c r="G162" s="78">
        <v>32.4</v>
      </c>
      <c r="H162" s="80">
        <v>16545</v>
      </c>
      <c r="I162" s="152" t="s">
        <v>1243</v>
      </c>
      <c r="J162" s="53" t="s">
        <v>536</v>
      </c>
      <c r="K162" s="77" t="s">
        <v>961</v>
      </c>
      <c r="L162" s="77" t="s">
        <v>962</v>
      </c>
      <c r="M162" s="138" t="s">
        <v>1143</v>
      </c>
      <c r="O162" s="181" t="e">
        <f>CONCATENATE(#REF!," / ",P162)</f>
        <v>#REF!</v>
      </c>
      <c r="P162" s="28"/>
    </row>
    <row r="163" spans="1:16" s="29" customFormat="1" x14ac:dyDescent="0.25">
      <c r="A163" s="138">
        <f t="shared" si="2"/>
        <v>155</v>
      </c>
      <c r="B163" s="77">
        <v>181</v>
      </c>
      <c r="C163" s="78" t="s">
        <v>774</v>
      </c>
      <c r="D163" s="48" t="s">
        <v>263</v>
      </c>
      <c r="E163" s="48" t="s">
        <v>660</v>
      </c>
      <c r="F163" s="77" t="s">
        <v>721</v>
      </c>
      <c r="G163" s="78">
        <v>31.7</v>
      </c>
      <c r="H163" s="80">
        <v>51730.7</v>
      </c>
      <c r="I163" s="80">
        <v>491729.13</v>
      </c>
      <c r="J163" s="53" t="s">
        <v>536</v>
      </c>
      <c r="K163" s="77" t="s">
        <v>961</v>
      </c>
      <c r="L163" s="77" t="s">
        <v>962</v>
      </c>
      <c r="M163" s="138" t="s">
        <v>1143</v>
      </c>
      <c r="O163" s="181"/>
      <c r="P163" s="28">
        <v>3335.89</v>
      </c>
    </row>
    <row r="164" spans="1:16" s="29" customFormat="1" x14ac:dyDescent="0.25">
      <c r="A164" s="138">
        <f t="shared" si="2"/>
        <v>156</v>
      </c>
      <c r="B164" s="77">
        <v>182</v>
      </c>
      <c r="C164" s="78" t="s">
        <v>774</v>
      </c>
      <c r="D164" s="48" t="s">
        <v>264</v>
      </c>
      <c r="E164" s="48" t="s">
        <v>917</v>
      </c>
      <c r="F164" s="77" t="s">
        <v>997</v>
      </c>
      <c r="G164" s="78">
        <v>14.3</v>
      </c>
      <c r="H164" s="80">
        <v>23322.67</v>
      </c>
      <c r="I164" s="80">
        <v>221821.03</v>
      </c>
      <c r="J164" s="53" t="s">
        <v>536</v>
      </c>
      <c r="K164" s="77" t="s">
        <v>961</v>
      </c>
      <c r="L164" s="77" t="s">
        <v>962</v>
      </c>
      <c r="M164" s="138" t="s">
        <v>1143</v>
      </c>
      <c r="O164" s="181" t="e">
        <f>CONCATENATE(#REF!," / ",P164)</f>
        <v>#REF!</v>
      </c>
      <c r="P164" s="28"/>
    </row>
    <row r="165" spans="1:16" s="29" customFormat="1" x14ac:dyDescent="0.25">
      <c r="A165" s="138">
        <f t="shared" si="2"/>
        <v>157</v>
      </c>
      <c r="B165" s="77">
        <v>184</v>
      </c>
      <c r="C165" s="78" t="s">
        <v>774</v>
      </c>
      <c r="D165" s="48" t="s">
        <v>265</v>
      </c>
      <c r="E165" s="48" t="s">
        <v>918</v>
      </c>
      <c r="F165" s="77" t="s">
        <v>998</v>
      </c>
      <c r="G165" s="78">
        <v>14.3</v>
      </c>
      <c r="H165" s="80">
        <v>23322.67</v>
      </c>
      <c r="I165" s="80">
        <v>205335.13</v>
      </c>
      <c r="J165" s="53" t="s">
        <v>536</v>
      </c>
      <c r="K165" s="77" t="s">
        <v>961</v>
      </c>
      <c r="L165" s="77" t="s">
        <v>962</v>
      </c>
      <c r="M165" s="138" t="s">
        <v>1143</v>
      </c>
      <c r="O165" s="181"/>
      <c r="P165" s="28"/>
    </row>
    <row r="166" spans="1:16" s="29" customFormat="1" x14ac:dyDescent="0.25">
      <c r="A166" s="138">
        <f t="shared" si="2"/>
        <v>158</v>
      </c>
      <c r="B166" s="77">
        <v>185</v>
      </c>
      <c r="C166" s="78" t="s">
        <v>774</v>
      </c>
      <c r="D166" s="48" t="s">
        <v>266</v>
      </c>
      <c r="E166" s="48" t="s">
        <v>919</v>
      </c>
      <c r="F166" s="77" t="s">
        <v>3</v>
      </c>
      <c r="G166" s="78">
        <v>14.9</v>
      </c>
      <c r="H166" s="80">
        <v>73568.160000000003</v>
      </c>
      <c r="I166" s="152" t="s">
        <v>1243</v>
      </c>
      <c r="J166" s="53" t="s">
        <v>536</v>
      </c>
      <c r="K166" s="77" t="s">
        <v>961</v>
      </c>
      <c r="L166" s="77" t="s">
        <v>962</v>
      </c>
      <c r="M166" s="138" t="s">
        <v>1143</v>
      </c>
      <c r="O166" s="181" t="str">
        <f>CONCATENATE(H167," / ",P166)</f>
        <v>51654,24 / 4697,66</v>
      </c>
      <c r="P166" s="28">
        <v>4697.66</v>
      </c>
    </row>
    <row r="167" spans="1:16" s="29" customFormat="1" x14ac:dyDescent="0.25">
      <c r="A167" s="138">
        <f t="shared" si="2"/>
        <v>159</v>
      </c>
      <c r="B167" s="77">
        <v>186</v>
      </c>
      <c r="C167" s="78" t="s">
        <v>774</v>
      </c>
      <c r="D167" s="48" t="s">
        <v>272</v>
      </c>
      <c r="E167" s="48" t="s">
        <v>920</v>
      </c>
      <c r="F167" s="77" t="s">
        <v>3</v>
      </c>
      <c r="G167" s="78">
        <v>61</v>
      </c>
      <c r="H167" s="80">
        <v>51654.239999999998</v>
      </c>
      <c r="I167" s="152" t="s">
        <v>1243</v>
      </c>
      <c r="J167" s="53" t="s">
        <v>536</v>
      </c>
      <c r="K167" s="77" t="s">
        <v>961</v>
      </c>
      <c r="L167" s="77" t="s">
        <v>962</v>
      </c>
      <c r="M167" s="138" t="s">
        <v>1143</v>
      </c>
      <c r="O167" s="181"/>
      <c r="P167" s="28">
        <v>3330.9</v>
      </c>
    </row>
    <row r="168" spans="1:16" s="29" customFormat="1" x14ac:dyDescent="0.25">
      <c r="A168" s="138">
        <f t="shared" si="2"/>
        <v>160</v>
      </c>
      <c r="B168" s="77">
        <v>187</v>
      </c>
      <c r="C168" s="78" t="s">
        <v>774</v>
      </c>
      <c r="D168" s="48" t="s">
        <v>273</v>
      </c>
      <c r="E168" s="48" t="s">
        <v>921</v>
      </c>
      <c r="F168" s="77" t="s">
        <v>3</v>
      </c>
      <c r="G168" s="78">
        <v>14.9</v>
      </c>
      <c r="H168" s="80">
        <v>73568.160000000003</v>
      </c>
      <c r="I168" s="152" t="s">
        <v>1243</v>
      </c>
      <c r="J168" s="53" t="s">
        <v>536</v>
      </c>
      <c r="K168" s="77" t="s">
        <v>961</v>
      </c>
      <c r="L168" s="77" t="s">
        <v>962</v>
      </c>
      <c r="M168" s="138" t="s">
        <v>1143</v>
      </c>
      <c r="O168" s="30"/>
      <c r="P168" s="28">
        <v>4697.66</v>
      </c>
    </row>
    <row r="169" spans="1:16" s="29" customFormat="1" x14ac:dyDescent="0.25">
      <c r="A169" s="138">
        <f t="shared" si="2"/>
        <v>161</v>
      </c>
      <c r="B169" s="77">
        <v>188</v>
      </c>
      <c r="C169" s="78" t="s">
        <v>774</v>
      </c>
      <c r="D169" s="48" t="s">
        <v>274</v>
      </c>
      <c r="E169" s="48" t="s">
        <v>922</v>
      </c>
      <c r="F169" s="77" t="s">
        <v>3</v>
      </c>
      <c r="G169" s="78">
        <v>48.8</v>
      </c>
      <c r="H169" s="80">
        <v>75486.98</v>
      </c>
      <c r="I169" s="152" t="s">
        <v>1243</v>
      </c>
      <c r="J169" s="53" t="s">
        <v>536</v>
      </c>
      <c r="K169" s="77" t="s">
        <v>961</v>
      </c>
      <c r="L169" s="77" t="s">
        <v>962</v>
      </c>
      <c r="M169" s="138" t="s">
        <v>1143</v>
      </c>
      <c r="O169" s="181" t="e">
        <f>CONCATENATE(#REF!," / ",P169)</f>
        <v>#REF!</v>
      </c>
      <c r="P169" s="28">
        <v>4650.8999999999996</v>
      </c>
    </row>
    <row r="170" spans="1:16" s="29" customFormat="1" x14ac:dyDescent="0.25">
      <c r="A170" s="138">
        <f t="shared" si="2"/>
        <v>162</v>
      </c>
      <c r="B170" s="77">
        <v>189</v>
      </c>
      <c r="C170" s="78" t="s">
        <v>774</v>
      </c>
      <c r="D170" s="48" t="s">
        <v>275</v>
      </c>
      <c r="E170" s="48" t="s">
        <v>923</v>
      </c>
      <c r="F170" s="77" t="s">
        <v>3</v>
      </c>
      <c r="G170" s="78">
        <v>47.6</v>
      </c>
      <c r="H170" s="80">
        <v>49703.360000000001</v>
      </c>
      <c r="I170" s="152" t="s">
        <v>1243</v>
      </c>
      <c r="J170" s="53" t="s">
        <v>536</v>
      </c>
      <c r="K170" s="77" t="s">
        <v>961</v>
      </c>
      <c r="L170" s="77" t="s">
        <v>962</v>
      </c>
      <c r="M170" s="138" t="s">
        <v>1143</v>
      </c>
      <c r="O170" s="181"/>
      <c r="P170" s="28"/>
    </row>
    <row r="171" spans="1:16" x14ac:dyDescent="0.25">
      <c r="A171" s="138">
        <f t="shared" si="2"/>
        <v>163</v>
      </c>
      <c r="B171" s="87">
        <v>190</v>
      </c>
      <c r="C171" s="88" t="s">
        <v>774</v>
      </c>
      <c r="D171" s="89" t="s">
        <v>276</v>
      </c>
      <c r="E171" s="48" t="s">
        <v>924</v>
      </c>
      <c r="F171" s="77" t="s">
        <v>3</v>
      </c>
      <c r="G171" s="87">
        <v>13</v>
      </c>
      <c r="H171" s="90">
        <v>1</v>
      </c>
      <c r="I171" s="152" t="s">
        <v>1243</v>
      </c>
      <c r="J171" s="91" t="s">
        <v>1092</v>
      </c>
      <c r="K171" s="87" t="s">
        <v>1093</v>
      </c>
      <c r="L171" s="87" t="s">
        <v>962</v>
      </c>
      <c r="M171" s="138" t="s">
        <v>1143</v>
      </c>
      <c r="O171" s="19"/>
    </row>
    <row r="172" spans="1:16" x14ac:dyDescent="0.25">
      <c r="A172" s="138">
        <f t="shared" si="2"/>
        <v>164</v>
      </c>
      <c r="B172" s="87">
        <v>191</v>
      </c>
      <c r="C172" s="88" t="s">
        <v>774</v>
      </c>
      <c r="D172" s="89" t="s">
        <v>277</v>
      </c>
      <c r="E172" s="48" t="s">
        <v>925</v>
      </c>
      <c r="F172" s="77" t="s">
        <v>3</v>
      </c>
      <c r="G172" s="87">
        <v>29.6</v>
      </c>
      <c r="H172" s="90">
        <v>1</v>
      </c>
      <c r="I172" s="152" t="s">
        <v>1243</v>
      </c>
      <c r="J172" s="91" t="s">
        <v>1092</v>
      </c>
      <c r="K172" s="87" t="s">
        <v>1094</v>
      </c>
      <c r="L172" s="87" t="s">
        <v>962</v>
      </c>
      <c r="M172" s="138" t="s">
        <v>1143</v>
      </c>
      <c r="O172" s="180" t="str">
        <f>CONCATENATE(H173," / ",P172)</f>
        <v xml:space="preserve">1 / </v>
      </c>
    </row>
    <row r="173" spans="1:16" x14ac:dyDescent="0.25">
      <c r="A173" s="138">
        <f t="shared" si="2"/>
        <v>165</v>
      </c>
      <c r="B173" s="87">
        <v>192</v>
      </c>
      <c r="C173" s="88" t="s">
        <v>774</v>
      </c>
      <c r="D173" s="89" t="s">
        <v>278</v>
      </c>
      <c r="E173" s="48" t="s">
        <v>926</v>
      </c>
      <c r="F173" s="77" t="s">
        <v>3</v>
      </c>
      <c r="G173" s="87">
        <v>29.4</v>
      </c>
      <c r="H173" s="90">
        <v>1</v>
      </c>
      <c r="I173" s="152" t="s">
        <v>1243</v>
      </c>
      <c r="J173" s="91" t="s">
        <v>1092</v>
      </c>
      <c r="K173" s="87" t="s">
        <v>1095</v>
      </c>
      <c r="L173" s="87" t="s">
        <v>962</v>
      </c>
      <c r="M173" s="138" t="s">
        <v>1143</v>
      </c>
      <c r="O173" s="180"/>
    </row>
    <row r="174" spans="1:16" x14ac:dyDescent="0.25">
      <c r="A174" s="138">
        <f t="shared" si="2"/>
        <v>166</v>
      </c>
      <c r="B174" s="87">
        <v>193</v>
      </c>
      <c r="C174" s="88" t="s">
        <v>774</v>
      </c>
      <c r="D174" s="89" t="s">
        <v>279</v>
      </c>
      <c r="E174" s="48" t="s">
        <v>927</v>
      </c>
      <c r="F174" s="77" t="s">
        <v>3</v>
      </c>
      <c r="G174" s="87">
        <v>29.1</v>
      </c>
      <c r="H174" s="90">
        <v>1</v>
      </c>
      <c r="I174" s="152" t="s">
        <v>1243</v>
      </c>
      <c r="J174" s="91" t="s">
        <v>1092</v>
      </c>
      <c r="K174" s="87" t="s">
        <v>1096</v>
      </c>
      <c r="L174" s="87" t="s">
        <v>962</v>
      </c>
      <c r="M174" s="138" t="s">
        <v>1143</v>
      </c>
      <c r="O174" s="180"/>
    </row>
    <row r="175" spans="1:16" x14ac:dyDescent="0.25">
      <c r="A175" s="138">
        <f t="shared" si="2"/>
        <v>167</v>
      </c>
      <c r="B175" s="87">
        <v>194</v>
      </c>
      <c r="C175" s="88" t="s">
        <v>774</v>
      </c>
      <c r="D175" s="89" t="s">
        <v>280</v>
      </c>
      <c r="E175" s="48" t="s">
        <v>928</v>
      </c>
      <c r="F175" s="77" t="s">
        <v>3</v>
      </c>
      <c r="G175" s="87">
        <v>16.7</v>
      </c>
      <c r="H175" s="90">
        <v>1</v>
      </c>
      <c r="I175" s="152" t="s">
        <v>1243</v>
      </c>
      <c r="J175" s="91" t="s">
        <v>1092</v>
      </c>
      <c r="K175" s="87" t="s">
        <v>1097</v>
      </c>
      <c r="L175" s="87" t="s">
        <v>962</v>
      </c>
      <c r="M175" s="138" t="s">
        <v>1143</v>
      </c>
      <c r="O175" s="180" t="e">
        <f>CONCATENATE(#REF!," / ",P175)</f>
        <v>#REF!</v>
      </c>
    </row>
    <row r="176" spans="1:16" x14ac:dyDescent="0.25">
      <c r="A176" s="138">
        <f t="shared" si="2"/>
        <v>168</v>
      </c>
      <c r="B176" s="87">
        <v>196</v>
      </c>
      <c r="C176" s="88" t="s">
        <v>774</v>
      </c>
      <c r="D176" s="89" t="s">
        <v>281</v>
      </c>
      <c r="E176" s="48" t="s">
        <v>929</v>
      </c>
      <c r="F176" s="77" t="s">
        <v>3</v>
      </c>
      <c r="G176" s="87">
        <v>13.4</v>
      </c>
      <c r="H176" s="90">
        <v>1</v>
      </c>
      <c r="I176" s="152" t="s">
        <v>1243</v>
      </c>
      <c r="J176" s="91" t="s">
        <v>1092</v>
      </c>
      <c r="K176" s="87" t="s">
        <v>1098</v>
      </c>
      <c r="L176" s="87" t="s">
        <v>962</v>
      </c>
      <c r="M176" s="138" t="s">
        <v>1143</v>
      </c>
      <c r="O176" s="180"/>
    </row>
    <row r="177" spans="1:16" x14ac:dyDescent="0.25">
      <c r="A177" s="138">
        <f t="shared" si="2"/>
        <v>169</v>
      </c>
      <c r="B177" s="87">
        <v>197</v>
      </c>
      <c r="C177" s="88" t="s">
        <v>774</v>
      </c>
      <c r="D177" s="89" t="s">
        <v>282</v>
      </c>
      <c r="E177" s="48" t="s">
        <v>930</v>
      </c>
      <c r="F177" s="77" t="s">
        <v>3</v>
      </c>
      <c r="G177" s="87">
        <v>31.6</v>
      </c>
      <c r="H177" s="90">
        <v>1</v>
      </c>
      <c r="I177" s="152" t="s">
        <v>1243</v>
      </c>
      <c r="J177" s="91" t="s">
        <v>1092</v>
      </c>
      <c r="K177" s="87" t="s">
        <v>1099</v>
      </c>
      <c r="L177" s="87" t="s">
        <v>962</v>
      </c>
      <c r="M177" s="138" t="s">
        <v>1143</v>
      </c>
      <c r="O177" s="39" t="e">
        <f>CONCATENATE(#REF!," / ",P177)</f>
        <v>#REF!</v>
      </c>
    </row>
    <row r="178" spans="1:16" x14ac:dyDescent="0.25">
      <c r="A178" s="138">
        <f t="shared" si="2"/>
        <v>170</v>
      </c>
      <c r="B178" s="87">
        <v>200</v>
      </c>
      <c r="C178" s="88" t="s">
        <v>774</v>
      </c>
      <c r="D178" s="89" t="s">
        <v>283</v>
      </c>
      <c r="E178" s="48" t="s">
        <v>931</v>
      </c>
      <c r="F178" s="77" t="s">
        <v>3</v>
      </c>
      <c r="G178" s="87">
        <v>18.3</v>
      </c>
      <c r="H178" s="90">
        <v>1</v>
      </c>
      <c r="I178" s="152" t="s">
        <v>1243</v>
      </c>
      <c r="J178" s="91" t="s">
        <v>1092</v>
      </c>
      <c r="K178" s="87" t="s">
        <v>1100</v>
      </c>
      <c r="L178" s="87" t="s">
        <v>962</v>
      </c>
      <c r="M178" s="138" t="s">
        <v>1143</v>
      </c>
      <c r="O178" s="180"/>
    </row>
    <row r="179" spans="1:16" x14ac:dyDescent="0.25">
      <c r="A179" s="138">
        <f t="shared" si="2"/>
        <v>171</v>
      </c>
      <c r="B179" s="87">
        <v>201</v>
      </c>
      <c r="C179" s="88" t="s">
        <v>774</v>
      </c>
      <c r="D179" s="89" t="s">
        <v>284</v>
      </c>
      <c r="E179" s="48" t="s">
        <v>932</v>
      </c>
      <c r="F179" s="77" t="s">
        <v>3</v>
      </c>
      <c r="G179" s="87">
        <v>16.7</v>
      </c>
      <c r="H179" s="90">
        <v>1</v>
      </c>
      <c r="I179" s="152" t="s">
        <v>1243</v>
      </c>
      <c r="J179" s="91" t="s">
        <v>1092</v>
      </c>
      <c r="K179" s="87" t="s">
        <v>1101</v>
      </c>
      <c r="L179" s="87" t="s">
        <v>962</v>
      </c>
      <c r="M179" s="138" t="s">
        <v>1143</v>
      </c>
      <c r="O179" s="180"/>
    </row>
    <row r="180" spans="1:16" x14ac:dyDescent="0.25">
      <c r="A180" s="138">
        <f t="shared" si="2"/>
        <v>172</v>
      </c>
      <c r="B180" s="87">
        <v>202</v>
      </c>
      <c r="C180" s="88" t="s">
        <v>774</v>
      </c>
      <c r="D180" s="89" t="s">
        <v>823</v>
      </c>
      <c r="E180" s="48" t="s">
        <v>933</v>
      </c>
      <c r="F180" s="77" t="s">
        <v>3</v>
      </c>
      <c r="G180" s="87">
        <v>30</v>
      </c>
      <c r="H180" s="90">
        <v>1</v>
      </c>
      <c r="I180" s="152" t="s">
        <v>1243</v>
      </c>
      <c r="J180" s="91" t="s">
        <v>1092</v>
      </c>
      <c r="K180" s="87" t="s">
        <v>1102</v>
      </c>
      <c r="L180" s="87" t="s">
        <v>962</v>
      </c>
      <c r="M180" s="138" t="s">
        <v>1143</v>
      </c>
      <c r="O180" s="180" t="str">
        <f>CONCATENATE(H181," / ",P180)</f>
        <v xml:space="preserve">1 / </v>
      </c>
    </row>
    <row r="181" spans="1:16" x14ac:dyDescent="0.25">
      <c r="A181" s="138">
        <f t="shared" si="2"/>
        <v>173</v>
      </c>
      <c r="B181" s="87">
        <v>203</v>
      </c>
      <c r="C181" s="88" t="s">
        <v>774</v>
      </c>
      <c r="D181" s="89" t="s">
        <v>824</v>
      </c>
      <c r="E181" s="48" t="s">
        <v>934</v>
      </c>
      <c r="F181" s="77" t="s">
        <v>3</v>
      </c>
      <c r="G181" s="87">
        <v>44.8</v>
      </c>
      <c r="H181" s="90">
        <v>1</v>
      </c>
      <c r="I181" s="152" t="s">
        <v>1243</v>
      </c>
      <c r="J181" s="91" t="s">
        <v>1092</v>
      </c>
      <c r="K181" s="87" t="s">
        <v>1103</v>
      </c>
      <c r="L181" s="87" t="s">
        <v>962</v>
      </c>
      <c r="M181" s="138" t="s">
        <v>1143</v>
      </c>
      <c r="O181" s="180"/>
    </row>
    <row r="182" spans="1:16" x14ac:dyDescent="0.25">
      <c r="A182" s="138">
        <f t="shared" si="2"/>
        <v>174</v>
      </c>
      <c r="B182" s="87">
        <v>204</v>
      </c>
      <c r="C182" s="88" t="s">
        <v>774</v>
      </c>
      <c r="D182" s="89" t="s">
        <v>825</v>
      </c>
      <c r="E182" s="48" t="s">
        <v>935</v>
      </c>
      <c r="F182" s="77" t="s">
        <v>3</v>
      </c>
      <c r="G182" s="87">
        <v>17.399999999999999</v>
      </c>
      <c r="H182" s="90">
        <v>1</v>
      </c>
      <c r="I182" s="152" t="s">
        <v>1243</v>
      </c>
      <c r="J182" s="91" t="s">
        <v>1092</v>
      </c>
      <c r="K182" s="87" t="s">
        <v>1104</v>
      </c>
      <c r="L182" s="87" t="s">
        <v>962</v>
      </c>
      <c r="M182" s="138" t="s">
        <v>1143</v>
      </c>
      <c r="O182" s="180"/>
    </row>
    <row r="183" spans="1:16" x14ac:dyDescent="0.25">
      <c r="A183" s="138">
        <f t="shared" si="2"/>
        <v>175</v>
      </c>
      <c r="B183" s="87">
        <v>205</v>
      </c>
      <c r="C183" s="88" t="s">
        <v>774</v>
      </c>
      <c r="D183" s="89" t="s">
        <v>826</v>
      </c>
      <c r="E183" s="48" t="s">
        <v>936</v>
      </c>
      <c r="F183" s="77" t="s">
        <v>3</v>
      </c>
      <c r="G183" s="87">
        <v>17.2</v>
      </c>
      <c r="H183" s="90">
        <v>1</v>
      </c>
      <c r="I183" s="152" t="s">
        <v>1243</v>
      </c>
      <c r="J183" s="91" t="s">
        <v>1092</v>
      </c>
      <c r="K183" s="87" t="s">
        <v>1105</v>
      </c>
      <c r="L183" s="87" t="s">
        <v>962</v>
      </c>
      <c r="M183" s="138" t="s">
        <v>1143</v>
      </c>
      <c r="O183" s="180" t="e">
        <f>CONCATENATE(#REF!," / ",P183)</f>
        <v>#REF!</v>
      </c>
    </row>
    <row r="184" spans="1:16" x14ac:dyDescent="0.25">
      <c r="A184" s="138">
        <f t="shared" si="2"/>
        <v>176</v>
      </c>
      <c r="B184" s="87">
        <v>206</v>
      </c>
      <c r="C184" s="88" t="s">
        <v>774</v>
      </c>
      <c r="D184" s="89" t="s">
        <v>827</v>
      </c>
      <c r="E184" s="48" t="s">
        <v>937</v>
      </c>
      <c r="F184" s="77" t="s">
        <v>3</v>
      </c>
      <c r="G184" s="87">
        <v>30.4</v>
      </c>
      <c r="H184" s="90">
        <v>1</v>
      </c>
      <c r="I184" s="152" t="s">
        <v>1243</v>
      </c>
      <c r="J184" s="91" t="s">
        <v>1092</v>
      </c>
      <c r="K184" s="87" t="s">
        <v>1106</v>
      </c>
      <c r="L184" s="87" t="s">
        <v>962</v>
      </c>
      <c r="M184" s="138" t="s">
        <v>1143</v>
      </c>
      <c r="O184" s="180"/>
    </row>
    <row r="185" spans="1:16" x14ac:dyDescent="0.25">
      <c r="A185" s="138">
        <f t="shared" si="2"/>
        <v>177</v>
      </c>
      <c r="B185" s="87">
        <v>208</v>
      </c>
      <c r="C185" s="88" t="s">
        <v>774</v>
      </c>
      <c r="D185" s="89" t="s">
        <v>828</v>
      </c>
      <c r="E185" s="48" t="s">
        <v>938</v>
      </c>
      <c r="F185" s="77" t="s">
        <v>3</v>
      </c>
      <c r="G185" s="87">
        <v>18.7</v>
      </c>
      <c r="H185" s="90">
        <v>1</v>
      </c>
      <c r="I185" s="152" t="s">
        <v>1243</v>
      </c>
      <c r="J185" s="91" t="s">
        <v>1092</v>
      </c>
      <c r="K185" s="87" t="s">
        <v>1107</v>
      </c>
      <c r="L185" s="87" t="s">
        <v>962</v>
      </c>
      <c r="M185" s="138" t="s">
        <v>1143</v>
      </c>
      <c r="O185" s="180"/>
    </row>
    <row r="186" spans="1:16" x14ac:dyDescent="0.25">
      <c r="A186" s="138">
        <f t="shared" si="2"/>
        <v>178</v>
      </c>
      <c r="B186" s="87">
        <v>209</v>
      </c>
      <c r="C186" s="88" t="s">
        <v>774</v>
      </c>
      <c r="D186" s="89" t="s">
        <v>829</v>
      </c>
      <c r="E186" s="48" t="s">
        <v>939</v>
      </c>
      <c r="F186" s="77" t="s">
        <v>3</v>
      </c>
      <c r="G186" s="87">
        <v>28.9</v>
      </c>
      <c r="H186" s="90">
        <v>1</v>
      </c>
      <c r="I186" s="152" t="s">
        <v>1243</v>
      </c>
      <c r="J186" s="91" t="s">
        <v>1092</v>
      </c>
      <c r="K186" s="87" t="s">
        <v>1108</v>
      </c>
      <c r="L186" s="87" t="s">
        <v>962</v>
      </c>
      <c r="M186" s="138" t="s">
        <v>1143</v>
      </c>
      <c r="O186" s="180"/>
    </row>
    <row r="187" spans="1:16" x14ac:dyDescent="0.25">
      <c r="A187" s="138">
        <f t="shared" si="2"/>
        <v>179</v>
      </c>
      <c r="B187" s="87">
        <v>210</v>
      </c>
      <c r="C187" s="88" t="s">
        <v>774</v>
      </c>
      <c r="D187" s="89" t="s">
        <v>830</v>
      </c>
      <c r="E187" s="48" t="s">
        <v>940</v>
      </c>
      <c r="F187" s="77" t="s">
        <v>3</v>
      </c>
      <c r="G187" s="87">
        <v>12.1</v>
      </c>
      <c r="H187" s="90">
        <v>1</v>
      </c>
      <c r="I187" s="152" t="s">
        <v>1243</v>
      </c>
      <c r="J187" s="91" t="s">
        <v>1092</v>
      </c>
      <c r="K187" s="87" t="s">
        <v>1109</v>
      </c>
      <c r="L187" s="87" t="s">
        <v>962</v>
      </c>
      <c r="M187" s="138" t="s">
        <v>1143</v>
      </c>
      <c r="O187" s="180" t="str">
        <f>CONCATENATE(H188," / ",P187)</f>
        <v xml:space="preserve">1 / </v>
      </c>
    </row>
    <row r="188" spans="1:16" s="44" customFormat="1" x14ac:dyDescent="0.25">
      <c r="A188" s="138">
        <f t="shared" si="2"/>
        <v>180</v>
      </c>
      <c r="B188" s="82">
        <v>211</v>
      </c>
      <c r="C188" s="83" t="s">
        <v>774</v>
      </c>
      <c r="D188" s="51" t="s">
        <v>831</v>
      </c>
      <c r="E188" s="51" t="s">
        <v>786</v>
      </c>
      <c r="F188" s="82" t="s">
        <v>3</v>
      </c>
      <c r="G188" s="82">
        <v>18</v>
      </c>
      <c r="H188" s="84">
        <v>1</v>
      </c>
      <c r="I188" s="153" t="s">
        <v>1243</v>
      </c>
      <c r="J188" s="85" t="s">
        <v>1092</v>
      </c>
      <c r="K188" s="82" t="s">
        <v>1110</v>
      </c>
      <c r="L188" s="82" t="s">
        <v>962</v>
      </c>
      <c r="M188" s="150" t="s">
        <v>1143</v>
      </c>
      <c r="O188" s="180"/>
      <c r="P188" s="45"/>
    </row>
    <row r="189" spans="1:16" x14ac:dyDescent="0.25">
      <c r="A189" s="138">
        <f t="shared" si="2"/>
        <v>181</v>
      </c>
      <c r="B189" s="87">
        <v>212</v>
      </c>
      <c r="C189" s="88" t="s">
        <v>774</v>
      </c>
      <c r="D189" s="89" t="s">
        <v>832</v>
      </c>
      <c r="E189" s="48" t="s">
        <v>941</v>
      </c>
      <c r="F189" s="77" t="s">
        <v>3</v>
      </c>
      <c r="G189" s="87">
        <v>13</v>
      </c>
      <c r="H189" s="90">
        <v>1</v>
      </c>
      <c r="I189" s="152" t="s">
        <v>1243</v>
      </c>
      <c r="J189" s="91" t="s">
        <v>1092</v>
      </c>
      <c r="K189" s="87" t="s">
        <v>1111</v>
      </c>
      <c r="L189" s="87" t="s">
        <v>962</v>
      </c>
      <c r="M189" s="138" t="s">
        <v>1143</v>
      </c>
      <c r="O189" s="180"/>
    </row>
    <row r="190" spans="1:16" s="44" customFormat="1" x14ac:dyDescent="0.25">
      <c r="A190" s="138">
        <f t="shared" si="2"/>
        <v>182</v>
      </c>
      <c r="B190" s="82">
        <v>213</v>
      </c>
      <c r="C190" s="83" t="s">
        <v>774</v>
      </c>
      <c r="D190" s="51" t="s">
        <v>833</v>
      </c>
      <c r="E190" s="51" t="s">
        <v>787</v>
      </c>
      <c r="F190" s="82" t="s">
        <v>3</v>
      </c>
      <c r="G190" s="82">
        <v>13.2</v>
      </c>
      <c r="H190" s="84">
        <v>1</v>
      </c>
      <c r="I190" s="153" t="s">
        <v>1243</v>
      </c>
      <c r="J190" s="85" t="s">
        <v>1092</v>
      </c>
      <c r="K190" s="82" t="s">
        <v>1112</v>
      </c>
      <c r="L190" s="82" t="s">
        <v>962</v>
      </c>
      <c r="M190" s="150" t="s">
        <v>1143</v>
      </c>
      <c r="O190" s="62"/>
      <c r="P190" s="45"/>
    </row>
    <row r="191" spans="1:16" x14ac:dyDescent="0.25">
      <c r="A191" s="138">
        <f t="shared" si="2"/>
        <v>183</v>
      </c>
      <c r="B191" s="87">
        <v>215</v>
      </c>
      <c r="C191" s="88" t="s">
        <v>774</v>
      </c>
      <c r="D191" s="89" t="s">
        <v>834</v>
      </c>
      <c r="E191" s="48" t="s">
        <v>942</v>
      </c>
      <c r="F191" s="77" t="s">
        <v>3</v>
      </c>
      <c r="G191" s="87">
        <v>17.7</v>
      </c>
      <c r="H191" s="90">
        <v>1</v>
      </c>
      <c r="I191" s="152" t="s">
        <v>1243</v>
      </c>
      <c r="J191" s="91" t="s">
        <v>1092</v>
      </c>
      <c r="K191" s="87" t="s">
        <v>1113</v>
      </c>
      <c r="L191" s="87" t="s">
        <v>962</v>
      </c>
      <c r="M191" s="138" t="s">
        <v>1143</v>
      </c>
      <c r="O191" s="180" t="e">
        <f>CONCATENATE(#REF!," / ",P191)</f>
        <v>#REF!</v>
      </c>
    </row>
    <row r="192" spans="1:16" x14ac:dyDescent="0.25">
      <c r="A192" s="138">
        <f t="shared" si="2"/>
        <v>184</v>
      </c>
      <c r="B192" s="87">
        <v>217</v>
      </c>
      <c r="C192" s="88" t="s">
        <v>774</v>
      </c>
      <c r="D192" s="89" t="s">
        <v>835</v>
      </c>
      <c r="E192" s="48" t="s">
        <v>943</v>
      </c>
      <c r="F192" s="77" t="s">
        <v>3</v>
      </c>
      <c r="G192" s="87">
        <v>13</v>
      </c>
      <c r="H192" s="90">
        <v>1</v>
      </c>
      <c r="I192" s="152" t="s">
        <v>1243</v>
      </c>
      <c r="J192" s="91" t="s">
        <v>1092</v>
      </c>
      <c r="K192" s="87" t="s">
        <v>1114</v>
      </c>
      <c r="L192" s="87" t="s">
        <v>962</v>
      </c>
      <c r="M192" s="138" t="s">
        <v>1143</v>
      </c>
      <c r="O192" s="180"/>
    </row>
    <row r="193" spans="1:16" x14ac:dyDescent="0.25">
      <c r="A193" s="138">
        <f t="shared" si="2"/>
        <v>185</v>
      </c>
      <c r="B193" s="87">
        <v>218</v>
      </c>
      <c r="C193" s="88" t="s">
        <v>774</v>
      </c>
      <c r="D193" s="89" t="s">
        <v>836</v>
      </c>
      <c r="E193" s="48" t="s">
        <v>944</v>
      </c>
      <c r="F193" s="77" t="s">
        <v>3</v>
      </c>
      <c r="G193" s="87">
        <v>17.5</v>
      </c>
      <c r="H193" s="90">
        <v>1</v>
      </c>
      <c r="I193" s="152" t="s">
        <v>1243</v>
      </c>
      <c r="J193" s="91" t="s">
        <v>1092</v>
      </c>
      <c r="K193" s="87" t="s">
        <v>1115</v>
      </c>
      <c r="L193" s="87" t="s">
        <v>962</v>
      </c>
      <c r="M193" s="138" t="s">
        <v>1143</v>
      </c>
      <c r="O193" s="180" t="str">
        <f>CONCATENATE(H194," / ",P193)</f>
        <v xml:space="preserve">1 / </v>
      </c>
    </row>
    <row r="194" spans="1:16" x14ac:dyDescent="0.25">
      <c r="A194" s="138">
        <f t="shared" si="2"/>
        <v>186</v>
      </c>
      <c r="B194" s="87">
        <v>219</v>
      </c>
      <c r="C194" s="88" t="s">
        <v>774</v>
      </c>
      <c r="D194" s="89" t="s">
        <v>837</v>
      </c>
      <c r="E194" s="48" t="s">
        <v>945</v>
      </c>
      <c r="F194" s="77" t="s">
        <v>3</v>
      </c>
      <c r="G194" s="87">
        <v>17.3</v>
      </c>
      <c r="H194" s="90">
        <v>1</v>
      </c>
      <c r="I194" s="152" t="s">
        <v>1243</v>
      </c>
      <c r="J194" s="91" t="s">
        <v>1092</v>
      </c>
      <c r="K194" s="87" t="s">
        <v>1116</v>
      </c>
      <c r="L194" s="87" t="s">
        <v>962</v>
      </c>
      <c r="M194" s="138" t="s">
        <v>1143</v>
      </c>
      <c r="O194" s="180"/>
    </row>
    <row r="195" spans="1:16" x14ac:dyDescent="0.25">
      <c r="A195" s="138">
        <f t="shared" si="2"/>
        <v>187</v>
      </c>
      <c r="B195" s="87">
        <v>220</v>
      </c>
      <c r="C195" s="88" t="s">
        <v>774</v>
      </c>
      <c r="D195" s="89" t="s">
        <v>838</v>
      </c>
      <c r="E195" s="48" t="s">
        <v>946</v>
      </c>
      <c r="F195" s="77" t="s">
        <v>3</v>
      </c>
      <c r="G195" s="87">
        <v>13.2</v>
      </c>
      <c r="H195" s="90">
        <v>1</v>
      </c>
      <c r="I195" s="152" t="s">
        <v>1243</v>
      </c>
      <c r="J195" s="91" t="s">
        <v>1092</v>
      </c>
      <c r="K195" s="87" t="s">
        <v>1117</v>
      </c>
      <c r="L195" s="87" t="s">
        <v>962</v>
      </c>
      <c r="M195" s="138" t="s">
        <v>1143</v>
      </c>
      <c r="O195" s="180"/>
    </row>
    <row r="196" spans="1:16" x14ac:dyDescent="0.25">
      <c r="A196" s="138">
        <f t="shared" si="2"/>
        <v>188</v>
      </c>
      <c r="B196" s="87">
        <v>221</v>
      </c>
      <c r="C196" s="88" t="s">
        <v>774</v>
      </c>
      <c r="D196" s="89" t="s">
        <v>839</v>
      </c>
      <c r="E196" s="48" t="s">
        <v>947</v>
      </c>
      <c r="F196" s="77" t="s">
        <v>3</v>
      </c>
      <c r="G196" s="87">
        <v>17.399999999999999</v>
      </c>
      <c r="H196" s="90">
        <v>1</v>
      </c>
      <c r="I196" s="152" t="s">
        <v>1243</v>
      </c>
      <c r="J196" s="91" t="s">
        <v>1092</v>
      </c>
      <c r="K196" s="87" t="s">
        <v>1118</v>
      </c>
      <c r="L196" s="87" t="s">
        <v>962</v>
      </c>
      <c r="M196" s="138" t="s">
        <v>1143</v>
      </c>
      <c r="O196" s="180" t="str">
        <f>CONCATENATE(H197," / ",P196)</f>
        <v xml:space="preserve">1 / </v>
      </c>
    </row>
    <row r="197" spans="1:16" s="44" customFormat="1" x14ac:dyDescent="0.25">
      <c r="A197" s="138">
        <f t="shared" si="2"/>
        <v>189</v>
      </c>
      <c r="B197" s="82">
        <v>222</v>
      </c>
      <c r="C197" s="83" t="s">
        <v>774</v>
      </c>
      <c r="D197" s="51" t="s">
        <v>831</v>
      </c>
      <c r="E197" s="51" t="s">
        <v>786</v>
      </c>
      <c r="F197" s="82" t="s">
        <v>3</v>
      </c>
      <c r="G197" s="82">
        <v>18</v>
      </c>
      <c r="H197" s="84">
        <v>1</v>
      </c>
      <c r="I197" s="153" t="s">
        <v>1243</v>
      </c>
      <c r="J197" s="85" t="s">
        <v>1092</v>
      </c>
      <c r="K197" s="82" t="s">
        <v>1119</v>
      </c>
      <c r="L197" s="82" t="s">
        <v>962</v>
      </c>
      <c r="M197" s="150" t="s">
        <v>1143</v>
      </c>
      <c r="O197" s="180"/>
      <c r="P197" s="45"/>
    </row>
    <row r="198" spans="1:16" s="44" customFormat="1" x14ac:dyDescent="0.25">
      <c r="A198" s="138">
        <f t="shared" si="2"/>
        <v>190</v>
      </c>
      <c r="B198" s="82">
        <v>223</v>
      </c>
      <c r="C198" s="83" t="s">
        <v>774</v>
      </c>
      <c r="D198" s="51" t="s">
        <v>833</v>
      </c>
      <c r="E198" s="51" t="s">
        <v>787</v>
      </c>
      <c r="F198" s="82" t="s">
        <v>3</v>
      </c>
      <c r="G198" s="82">
        <v>13.2</v>
      </c>
      <c r="H198" s="84">
        <v>1</v>
      </c>
      <c r="I198" s="153" t="s">
        <v>1243</v>
      </c>
      <c r="J198" s="85" t="s">
        <v>1092</v>
      </c>
      <c r="K198" s="82" t="s">
        <v>1120</v>
      </c>
      <c r="L198" s="82" t="s">
        <v>962</v>
      </c>
      <c r="M198" s="150" t="s">
        <v>1143</v>
      </c>
      <c r="O198" s="180"/>
      <c r="P198" s="45"/>
    </row>
    <row r="199" spans="1:16" s="29" customFormat="1" x14ac:dyDescent="0.25">
      <c r="A199" s="138">
        <f t="shared" si="2"/>
        <v>191</v>
      </c>
      <c r="B199" s="77">
        <v>224</v>
      </c>
      <c r="C199" s="78" t="s">
        <v>774</v>
      </c>
      <c r="D199" s="48" t="s">
        <v>840</v>
      </c>
      <c r="E199" s="48" t="s">
        <v>948</v>
      </c>
      <c r="F199" s="77" t="s">
        <v>3</v>
      </c>
      <c r="G199" s="78">
        <v>56.4</v>
      </c>
      <c r="H199" s="80">
        <v>76637.62</v>
      </c>
      <c r="I199" s="152" t="s">
        <v>1243</v>
      </c>
      <c r="J199" s="53" t="s">
        <v>536</v>
      </c>
      <c r="K199" s="77" t="s">
        <v>961</v>
      </c>
      <c r="L199" s="77" t="s">
        <v>962</v>
      </c>
      <c r="M199" s="138" t="s">
        <v>1143</v>
      </c>
      <c r="O199" s="181"/>
      <c r="P199" s="28">
        <v>4468.79</v>
      </c>
    </row>
    <row r="200" spans="1:16" s="29" customFormat="1" x14ac:dyDescent="0.25">
      <c r="A200" s="138">
        <f t="shared" si="2"/>
        <v>192</v>
      </c>
      <c r="B200" s="77">
        <v>225</v>
      </c>
      <c r="C200" s="78" t="s">
        <v>774</v>
      </c>
      <c r="D200" s="48" t="s">
        <v>841</v>
      </c>
      <c r="E200" s="48" t="s">
        <v>949</v>
      </c>
      <c r="F200" s="77" t="s">
        <v>3</v>
      </c>
      <c r="G200" s="78">
        <v>56.9</v>
      </c>
      <c r="H200" s="80">
        <v>127269.08</v>
      </c>
      <c r="I200" s="152" t="s">
        <v>1243</v>
      </c>
      <c r="J200" s="53" t="s">
        <v>536</v>
      </c>
      <c r="K200" s="77" t="s">
        <v>961</v>
      </c>
      <c r="L200" s="77" t="s">
        <v>962</v>
      </c>
      <c r="M200" s="138" t="s">
        <v>1143</v>
      </c>
      <c r="O200" s="181"/>
      <c r="P200" s="28">
        <v>7421.37</v>
      </c>
    </row>
    <row r="201" spans="1:16" s="29" customFormat="1" x14ac:dyDescent="0.25">
      <c r="A201" s="138">
        <f t="shared" si="2"/>
        <v>193</v>
      </c>
      <c r="B201" s="77">
        <v>226</v>
      </c>
      <c r="C201" s="78" t="s">
        <v>774</v>
      </c>
      <c r="D201" s="48" t="s">
        <v>842</v>
      </c>
      <c r="E201" s="48" t="s">
        <v>950</v>
      </c>
      <c r="F201" s="77" t="s">
        <v>999</v>
      </c>
      <c r="G201" s="78">
        <v>53.6</v>
      </c>
      <c r="H201" s="80">
        <v>123356.65</v>
      </c>
      <c r="I201" s="80">
        <v>961574.35</v>
      </c>
      <c r="J201" s="53" t="s">
        <v>536</v>
      </c>
      <c r="K201" s="77" t="s">
        <v>961</v>
      </c>
      <c r="L201" s="77" t="s">
        <v>962</v>
      </c>
      <c r="M201" s="138" t="s">
        <v>1143</v>
      </c>
      <c r="O201" s="181"/>
      <c r="P201" s="28">
        <v>7193.32</v>
      </c>
    </row>
    <row r="202" spans="1:16" s="29" customFormat="1" x14ac:dyDescent="0.25">
      <c r="A202" s="138">
        <f t="shared" si="2"/>
        <v>194</v>
      </c>
      <c r="B202" s="77">
        <v>227</v>
      </c>
      <c r="C202" s="78" t="s">
        <v>774</v>
      </c>
      <c r="D202" s="48" t="s">
        <v>843</v>
      </c>
      <c r="E202" s="48" t="s">
        <v>951</v>
      </c>
      <c r="F202" s="77" t="s">
        <v>1000</v>
      </c>
      <c r="G202" s="78">
        <v>47.4</v>
      </c>
      <c r="H202" s="80">
        <v>153505.38</v>
      </c>
      <c r="I202" s="80">
        <v>850347.47</v>
      </c>
      <c r="J202" s="53" t="s">
        <v>536</v>
      </c>
      <c r="K202" s="77" t="s">
        <v>961</v>
      </c>
      <c r="L202" s="77" t="s">
        <v>962</v>
      </c>
      <c r="M202" s="138" t="s">
        <v>1143</v>
      </c>
      <c r="O202" s="181"/>
      <c r="P202" s="28">
        <v>8951.68</v>
      </c>
    </row>
    <row r="203" spans="1:16" s="29" customFormat="1" x14ac:dyDescent="0.25">
      <c r="A203" s="138">
        <f t="shared" ref="A203:A266" si="3">A202+1</f>
        <v>195</v>
      </c>
      <c r="B203" s="77">
        <v>228</v>
      </c>
      <c r="C203" s="78" t="s">
        <v>774</v>
      </c>
      <c r="D203" s="48" t="s">
        <v>844</v>
      </c>
      <c r="E203" s="48" t="s">
        <v>952</v>
      </c>
      <c r="F203" s="77" t="s">
        <v>1001</v>
      </c>
      <c r="G203" s="78">
        <v>31.8</v>
      </c>
      <c r="H203" s="80">
        <v>43185.47</v>
      </c>
      <c r="I203" s="80">
        <v>570486.28</v>
      </c>
      <c r="J203" s="53" t="s">
        <v>536</v>
      </c>
      <c r="K203" s="77" t="s">
        <v>961</v>
      </c>
      <c r="L203" s="77" t="s">
        <v>962</v>
      </c>
      <c r="M203" s="138" t="s">
        <v>1143</v>
      </c>
      <c r="O203" s="30"/>
      <c r="P203" s="28"/>
    </row>
    <row r="204" spans="1:16" s="29" customFormat="1" x14ac:dyDescent="0.25">
      <c r="A204" s="138">
        <f t="shared" si="3"/>
        <v>196</v>
      </c>
      <c r="B204" s="77">
        <v>229</v>
      </c>
      <c r="C204" s="78" t="s">
        <v>774</v>
      </c>
      <c r="D204" s="48" t="s">
        <v>845</v>
      </c>
      <c r="E204" s="48">
        <v>0</v>
      </c>
      <c r="F204" s="77" t="s">
        <v>3</v>
      </c>
      <c r="G204" s="78">
        <v>48.7</v>
      </c>
      <c r="H204" s="80">
        <v>73621.279999999999</v>
      </c>
      <c r="I204" s="152" t="s">
        <v>1243</v>
      </c>
      <c r="J204" s="53" t="s">
        <v>536</v>
      </c>
      <c r="K204" s="77" t="s">
        <v>961</v>
      </c>
      <c r="L204" s="77" t="s">
        <v>962</v>
      </c>
      <c r="M204" s="138" t="s">
        <v>1143</v>
      </c>
      <c r="O204" s="181" t="str">
        <f>CONCATENATE(H205," / ",P204)</f>
        <v>88909,57 / 4953,66</v>
      </c>
      <c r="P204" s="28">
        <v>4953.66</v>
      </c>
    </row>
    <row r="205" spans="1:16" s="29" customFormat="1" x14ac:dyDescent="0.25">
      <c r="A205" s="138">
        <f t="shared" si="3"/>
        <v>197</v>
      </c>
      <c r="B205" s="77">
        <v>230</v>
      </c>
      <c r="C205" s="78" t="s">
        <v>774</v>
      </c>
      <c r="D205" s="48" t="s">
        <v>846</v>
      </c>
      <c r="E205" s="48" t="s">
        <v>953</v>
      </c>
      <c r="F205" s="77" t="s">
        <v>3</v>
      </c>
      <c r="G205" s="78">
        <v>49.6</v>
      </c>
      <c r="H205" s="80">
        <v>88909.57</v>
      </c>
      <c r="I205" s="152" t="s">
        <v>1243</v>
      </c>
      <c r="J205" s="53" t="s">
        <v>536</v>
      </c>
      <c r="K205" s="77" t="s">
        <v>961</v>
      </c>
      <c r="L205" s="77" t="s">
        <v>962</v>
      </c>
      <c r="M205" s="138" t="s">
        <v>1143</v>
      </c>
      <c r="O205" s="181"/>
      <c r="P205" s="28">
        <v>5982.22</v>
      </c>
    </row>
    <row r="206" spans="1:16" s="29" customFormat="1" x14ac:dyDescent="0.25">
      <c r="A206" s="138">
        <f t="shared" si="3"/>
        <v>198</v>
      </c>
      <c r="B206" s="77">
        <v>232</v>
      </c>
      <c r="C206" s="78" t="s">
        <v>774</v>
      </c>
      <c r="D206" s="48" t="s">
        <v>847</v>
      </c>
      <c r="E206" s="48" t="s">
        <v>954</v>
      </c>
      <c r="F206" s="77" t="s">
        <v>661</v>
      </c>
      <c r="G206" s="78">
        <v>56.7</v>
      </c>
      <c r="H206" s="80">
        <v>24747.37</v>
      </c>
      <c r="I206" s="152" t="s">
        <v>1243</v>
      </c>
      <c r="J206" s="53" t="s">
        <v>536</v>
      </c>
      <c r="K206" s="77" t="s">
        <v>961</v>
      </c>
      <c r="L206" s="77" t="s">
        <v>962</v>
      </c>
      <c r="M206" s="138" t="s">
        <v>1143</v>
      </c>
      <c r="O206" s="181" t="e">
        <f>CONCATENATE(#REF!," / ",P206)</f>
        <v>#REF!</v>
      </c>
      <c r="P206" s="28"/>
    </row>
    <row r="207" spans="1:16" s="29" customFormat="1" x14ac:dyDescent="0.25">
      <c r="A207" s="138">
        <f t="shared" si="3"/>
        <v>199</v>
      </c>
      <c r="B207" s="77">
        <v>233</v>
      </c>
      <c r="C207" s="78" t="s">
        <v>774</v>
      </c>
      <c r="D207" s="48" t="s">
        <v>848</v>
      </c>
      <c r="E207" s="48" t="s">
        <v>955</v>
      </c>
      <c r="F207" s="77" t="s">
        <v>3</v>
      </c>
      <c r="G207" s="78">
        <v>42.5</v>
      </c>
      <c r="H207" s="80">
        <v>48734.57</v>
      </c>
      <c r="I207" s="152" t="s">
        <v>1243</v>
      </c>
      <c r="J207" s="53" t="s">
        <v>536</v>
      </c>
      <c r="K207" s="77" t="s">
        <v>961</v>
      </c>
      <c r="L207" s="77" t="s">
        <v>962</v>
      </c>
      <c r="M207" s="138" t="s">
        <v>1143</v>
      </c>
      <c r="O207" s="181"/>
      <c r="P207" s="28"/>
    </row>
    <row r="208" spans="1:16" s="29" customFormat="1" x14ac:dyDescent="0.25">
      <c r="A208" s="138">
        <f t="shared" si="3"/>
        <v>200</v>
      </c>
      <c r="B208" s="77">
        <v>234</v>
      </c>
      <c r="C208" s="78" t="s">
        <v>774</v>
      </c>
      <c r="D208" s="48" t="s">
        <v>849</v>
      </c>
      <c r="E208" s="48" t="s">
        <v>956</v>
      </c>
      <c r="F208" s="77" t="s">
        <v>3</v>
      </c>
      <c r="G208" s="78">
        <v>56.5</v>
      </c>
      <c r="H208" s="80">
        <v>32771.26</v>
      </c>
      <c r="I208" s="152" t="s">
        <v>1243</v>
      </c>
      <c r="J208" s="53" t="s">
        <v>536</v>
      </c>
      <c r="K208" s="77" t="s">
        <v>961</v>
      </c>
      <c r="L208" s="77" t="s">
        <v>962</v>
      </c>
      <c r="M208" s="138" t="s">
        <v>1143</v>
      </c>
      <c r="O208" s="41"/>
      <c r="P208" s="28"/>
    </row>
    <row r="209" spans="1:16" s="29" customFormat="1" x14ac:dyDescent="0.25">
      <c r="A209" s="138">
        <f t="shared" si="3"/>
        <v>201</v>
      </c>
      <c r="B209" s="77">
        <v>236</v>
      </c>
      <c r="C209" s="78" t="s">
        <v>774</v>
      </c>
      <c r="D209" s="48" t="s">
        <v>850</v>
      </c>
      <c r="E209" s="48" t="s">
        <v>957</v>
      </c>
      <c r="F209" s="77" t="s">
        <v>3</v>
      </c>
      <c r="G209" s="78">
        <v>41.2</v>
      </c>
      <c r="H209" s="80">
        <v>46801.37</v>
      </c>
      <c r="I209" s="152" t="s">
        <v>1243</v>
      </c>
      <c r="J209" s="53" t="s">
        <v>536</v>
      </c>
      <c r="K209" s="77" t="s">
        <v>961</v>
      </c>
      <c r="L209" s="77" t="s">
        <v>962</v>
      </c>
      <c r="M209" s="138" t="s">
        <v>1143</v>
      </c>
      <c r="O209" s="30"/>
      <c r="P209" s="28"/>
    </row>
    <row r="210" spans="1:16" s="29" customFormat="1" x14ac:dyDescent="0.25">
      <c r="A210" s="138">
        <f t="shared" si="3"/>
        <v>202</v>
      </c>
      <c r="B210" s="77">
        <v>237</v>
      </c>
      <c r="C210" s="78" t="s">
        <v>774</v>
      </c>
      <c r="D210" s="48" t="s">
        <v>851</v>
      </c>
      <c r="E210" s="48" t="s">
        <v>958</v>
      </c>
      <c r="F210" s="77" t="s">
        <v>3</v>
      </c>
      <c r="G210" s="78">
        <v>57.3</v>
      </c>
      <c r="H210" s="80">
        <v>40685.019999999997</v>
      </c>
      <c r="I210" s="152" t="s">
        <v>1243</v>
      </c>
      <c r="J210" s="53" t="s">
        <v>536</v>
      </c>
      <c r="K210" s="77" t="s">
        <v>961</v>
      </c>
      <c r="L210" s="77" t="s">
        <v>962</v>
      </c>
      <c r="M210" s="138" t="s">
        <v>1143</v>
      </c>
      <c r="O210" s="181" t="str">
        <f>CONCATENATE(H211," / ",P210)</f>
        <v xml:space="preserve">73788,98 / </v>
      </c>
      <c r="P210" s="28"/>
    </row>
    <row r="211" spans="1:16" s="29" customFormat="1" x14ac:dyDescent="0.25">
      <c r="A211" s="138">
        <f t="shared" si="3"/>
        <v>203</v>
      </c>
      <c r="B211" s="77">
        <v>238</v>
      </c>
      <c r="C211" s="78" t="s">
        <v>774</v>
      </c>
      <c r="D211" s="48" t="s">
        <v>326</v>
      </c>
      <c r="E211" s="48" t="s">
        <v>959</v>
      </c>
      <c r="F211" s="77" t="s">
        <v>3</v>
      </c>
      <c r="G211" s="78">
        <v>32.200000000000003</v>
      </c>
      <c r="H211" s="80">
        <v>73788.98</v>
      </c>
      <c r="I211" s="152" t="s">
        <v>1243</v>
      </c>
      <c r="J211" s="53" t="s">
        <v>536</v>
      </c>
      <c r="K211" s="77" t="s">
        <v>961</v>
      </c>
      <c r="L211" s="77" t="s">
        <v>962</v>
      </c>
      <c r="M211" s="138" t="s">
        <v>1143</v>
      </c>
      <c r="O211" s="181"/>
      <c r="P211" s="28">
        <v>4464.72</v>
      </c>
    </row>
    <row r="212" spans="1:16" s="29" customFormat="1" x14ac:dyDescent="0.25">
      <c r="A212" s="138">
        <f t="shared" si="3"/>
        <v>204</v>
      </c>
      <c r="B212" s="77">
        <v>239</v>
      </c>
      <c r="C212" s="78" t="s">
        <v>774</v>
      </c>
      <c r="D212" s="48" t="s">
        <v>784</v>
      </c>
      <c r="E212" s="48" t="s">
        <v>960</v>
      </c>
      <c r="F212" s="77" t="s">
        <v>3</v>
      </c>
      <c r="G212" s="78">
        <v>57.3</v>
      </c>
      <c r="H212" s="80">
        <v>69998.45</v>
      </c>
      <c r="I212" s="152" t="s">
        <v>1243</v>
      </c>
      <c r="J212" s="53" t="s">
        <v>536</v>
      </c>
      <c r="K212" s="77" t="s">
        <v>961</v>
      </c>
      <c r="L212" s="77" t="s">
        <v>962</v>
      </c>
      <c r="M212" s="138" t="s">
        <v>1143</v>
      </c>
      <c r="O212" s="181" t="str">
        <f>CONCATENATE(H213," / ",P212)</f>
        <v>40685,02 / 4235,25</v>
      </c>
      <c r="P212" s="28">
        <v>4235.25</v>
      </c>
    </row>
    <row r="213" spans="1:16" s="29" customFormat="1" x14ac:dyDescent="0.25">
      <c r="A213" s="138">
        <f t="shared" si="3"/>
        <v>205</v>
      </c>
      <c r="B213" s="77">
        <v>240</v>
      </c>
      <c r="C213" s="78" t="s">
        <v>774</v>
      </c>
      <c r="D213" s="48" t="s">
        <v>785</v>
      </c>
      <c r="E213" s="48">
        <v>0</v>
      </c>
      <c r="F213" s="77" t="s">
        <v>3</v>
      </c>
      <c r="G213" s="78">
        <v>55.4</v>
      </c>
      <c r="H213" s="80">
        <v>40685.019999999997</v>
      </c>
      <c r="I213" s="152" t="s">
        <v>1243</v>
      </c>
      <c r="J213" s="53" t="s">
        <v>536</v>
      </c>
      <c r="K213" s="77" t="s">
        <v>961</v>
      </c>
      <c r="L213" s="77" t="s">
        <v>962</v>
      </c>
      <c r="M213" s="138" t="s">
        <v>1143</v>
      </c>
      <c r="O213" s="181"/>
      <c r="P213" s="28"/>
    </row>
    <row r="214" spans="1:16" s="29" customFormat="1" x14ac:dyDescent="0.25">
      <c r="A214" s="138">
        <f t="shared" si="3"/>
        <v>206</v>
      </c>
      <c r="B214" s="77">
        <v>249</v>
      </c>
      <c r="C214" s="78" t="s">
        <v>774</v>
      </c>
      <c r="D214" s="48" t="s">
        <v>895</v>
      </c>
      <c r="E214" s="48" t="s">
        <v>391</v>
      </c>
      <c r="F214" s="77" t="s">
        <v>662</v>
      </c>
      <c r="G214" s="78">
        <v>64.099999999999994</v>
      </c>
      <c r="H214" s="80">
        <v>88582.39</v>
      </c>
      <c r="I214" s="152" t="s">
        <v>1243</v>
      </c>
      <c r="J214" s="53" t="s">
        <v>536</v>
      </c>
      <c r="K214" s="77" t="s">
        <v>961</v>
      </c>
      <c r="L214" s="77" t="s">
        <v>962</v>
      </c>
      <c r="M214" s="138" t="s">
        <v>1143</v>
      </c>
      <c r="O214" s="159"/>
      <c r="P214" s="28">
        <v>5032.54</v>
      </c>
    </row>
    <row r="215" spans="1:16" s="29" customFormat="1" x14ac:dyDescent="0.25">
      <c r="A215" s="138">
        <f t="shared" si="3"/>
        <v>207</v>
      </c>
      <c r="B215" s="77">
        <v>250</v>
      </c>
      <c r="C215" s="78" t="s">
        <v>774</v>
      </c>
      <c r="D215" s="48" t="s">
        <v>896</v>
      </c>
      <c r="E215" s="48" t="s">
        <v>392</v>
      </c>
      <c r="F215" s="77" t="s">
        <v>662</v>
      </c>
      <c r="G215" s="78">
        <v>61.4</v>
      </c>
      <c r="H215" s="80">
        <v>69250.080000000002</v>
      </c>
      <c r="I215" s="152" t="s">
        <v>1243</v>
      </c>
      <c r="J215" s="53" t="s">
        <v>536</v>
      </c>
      <c r="K215" s="77" t="s">
        <v>961</v>
      </c>
      <c r="L215" s="77" t="s">
        <v>962</v>
      </c>
      <c r="M215" s="138" t="s">
        <v>1143</v>
      </c>
      <c r="O215" s="30" t="e">
        <f>CONCATENATE(#REF!," / ",P215)</f>
        <v>#REF!</v>
      </c>
      <c r="P215" s="28">
        <v>3967.96</v>
      </c>
    </row>
    <row r="216" spans="1:16" s="29" customFormat="1" x14ac:dyDescent="0.25">
      <c r="A216" s="138">
        <f t="shared" si="3"/>
        <v>208</v>
      </c>
      <c r="B216" s="77">
        <v>252</v>
      </c>
      <c r="C216" s="78" t="s">
        <v>774</v>
      </c>
      <c r="D216" s="48" t="s">
        <v>897</v>
      </c>
      <c r="E216" s="48" t="s">
        <v>393</v>
      </c>
      <c r="F216" s="77" t="s">
        <v>662</v>
      </c>
      <c r="G216" s="78">
        <v>62.1</v>
      </c>
      <c r="H216" s="80">
        <v>68528.73</v>
      </c>
      <c r="I216" s="152" t="s">
        <v>1243</v>
      </c>
      <c r="J216" s="53" t="s">
        <v>536</v>
      </c>
      <c r="K216" s="77" t="s">
        <v>961</v>
      </c>
      <c r="L216" s="77" t="s">
        <v>962</v>
      </c>
      <c r="M216" s="138" t="s">
        <v>1143</v>
      </c>
      <c r="O216" s="30"/>
      <c r="P216" s="28">
        <v>3926.58</v>
      </c>
    </row>
    <row r="217" spans="1:16" s="29" customFormat="1" x14ac:dyDescent="0.25">
      <c r="A217" s="138">
        <f t="shared" si="3"/>
        <v>209</v>
      </c>
      <c r="B217" s="77">
        <v>253</v>
      </c>
      <c r="C217" s="78" t="s">
        <v>774</v>
      </c>
      <c r="D217" s="48" t="s">
        <v>898</v>
      </c>
      <c r="E217" s="48" t="s">
        <v>394</v>
      </c>
      <c r="F217" s="77" t="s">
        <v>662</v>
      </c>
      <c r="G217" s="78">
        <v>46.9</v>
      </c>
      <c r="H217" s="80">
        <v>68673</v>
      </c>
      <c r="I217" s="152" t="s">
        <v>1243</v>
      </c>
      <c r="J217" s="53" t="s">
        <v>536</v>
      </c>
      <c r="K217" s="77" t="s">
        <v>961</v>
      </c>
      <c r="L217" s="77" t="s">
        <v>962</v>
      </c>
      <c r="M217" s="138" t="s">
        <v>1143</v>
      </c>
      <c r="O217" s="30"/>
      <c r="P217" s="28">
        <v>3934.75</v>
      </c>
    </row>
    <row r="218" spans="1:16" s="29" customFormat="1" x14ac:dyDescent="0.25">
      <c r="A218" s="138">
        <f t="shared" si="3"/>
        <v>210</v>
      </c>
      <c r="B218" s="77">
        <v>254</v>
      </c>
      <c r="C218" s="78" t="s">
        <v>774</v>
      </c>
      <c r="D218" s="48" t="s">
        <v>634</v>
      </c>
      <c r="E218" s="48" t="s">
        <v>395</v>
      </c>
      <c r="F218" s="77" t="s">
        <v>662</v>
      </c>
      <c r="G218" s="78">
        <v>47.5</v>
      </c>
      <c r="H218" s="80">
        <v>67951.64</v>
      </c>
      <c r="I218" s="152" t="s">
        <v>1243</v>
      </c>
      <c r="J218" s="53" t="s">
        <v>536</v>
      </c>
      <c r="K218" s="77" t="s">
        <v>961</v>
      </c>
      <c r="L218" s="77" t="s">
        <v>962</v>
      </c>
      <c r="M218" s="138" t="s">
        <v>1143</v>
      </c>
      <c r="O218" s="30"/>
      <c r="P218" s="28">
        <v>3893.52</v>
      </c>
    </row>
    <row r="219" spans="1:16" s="29" customFormat="1" x14ac:dyDescent="0.25">
      <c r="A219" s="138">
        <f t="shared" si="3"/>
        <v>211</v>
      </c>
      <c r="B219" s="77">
        <v>255</v>
      </c>
      <c r="C219" s="78" t="s">
        <v>774</v>
      </c>
      <c r="D219" s="48" t="s">
        <v>148</v>
      </c>
      <c r="E219" s="48" t="s">
        <v>396</v>
      </c>
      <c r="F219" s="77" t="s">
        <v>662</v>
      </c>
      <c r="G219" s="78">
        <v>47.1</v>
      </c>
      <c r="H219" s="80">
        <v>67951.64</v>
      </c>
      <c r="I219" s="152" t="s">
        <v>1243</v>
      </c>
      <c r="J219" s="53" t="s">
        <v>536</v>
      </c>
      <c r="K219" s="77" t="s">
        <v>961</v>
      </c>
      <c r="L219" s="77" t="s">
        <v>962</v>
      </c>
      <c r="M219" s="138" t="s">
        <v>1143</v>
      </c>
      <c r="O219" s="30" t="e">
        <f>CONCATENATE(#REF!," / ",P219)</f>
        <v>#REF!</v>
      </c>
      <c r="P219" s="28">
        <v>3893.52</v>
      </c>
    </row>
    <row r="220" spans="1:16" s="29" customFormat="1" x14ac:dyDescent="0.25">
      <c r="A220" s="138">
        <f t="shared" si="3"/>
        <v>212</v>
      </c>
      <c r="B220" s="77">
        <v>256</v>
      </c>
      <c r="C220" s="78" t="s">
        <v>774</v>
      </c>
      <c r="D220" s="48" t="s">
        <v>149</v>
      </c>
      <c r="E220" s="48" t="s">
        <v>397</v>
      </c>
      <c r="F220" s="77" t="s">
        <v>662</v>
      </c>
      <c r="G220" s="78">
        <v>77.7</v>
      </c>
      <c r="H220" s="80">
        <v>112098.57</v>
      </c>
      <c r="I220" s="152" t="s">
        <v>1243</v>
      </c>
      <c r="J220" s="53" t="s">
        <v>536</v>
      </c>
      <c r="K220" s="77" t="s">
        <v>961</v>
      </c>
      <c r="L220" s="77" t="s">
        <v>962</v>
      </c>
      <c r="M220" s="138" t="s">
        <v>1143</v>
      </c>
      <c r="O220" s="30"/>
      <c r="P220" s="28">
        <v>6368.32</v>
      </c>
    </row>
    <row r="221" spans="1:16" s="29" customFormat="1" x14ac:dyDescent="0.25">
      <c r="A221" s="138">
        <f t="shared" si="3"/>
        <v>213</v>
      </c>
      <c r="B221" s="77">
        <v>257</v>
      </c>
      <c r="C221" s="78" t="s">
        <v>774</v>
      </c>
      <c r="D221" s="48" t="s">
        <v>150</v>
      </c>
      <c r="E221" s="48" t="s">
        <v>398</v>
      </c>
      <c r="F221" s="77" t="s">
        <v>662</v>
      </c>
      <c r="G221" s="78">
        <v>77.7</v>
      </c>
      <c r="H221" s="80">
        <v>48042.239999999998</v>
      </c>
      <c r="I221" s="152" t="s">
        <v>1243</v>
      </c>
      <c r="J221" s="53" t="s">
        <v>536</v>
      </c>
      <c r="K221" s="77" t="s">
        <v>961</v>
      </c>
      <c r="L221" s="77" t="s">
        <v>962</v>
      </c>
      <c r="M221" s="138" t="s">
        <v>1143</v>
      </c>
      <c r="O221" s="30"/>
      <c r="P221" s="28"/>
    </row>
    <row r="222" spans="1:16" s="29" customFormat="1" x14ac:dyDescent="0.25">
      <c r="A222" s="138">
        <f t="shared" si="3"/>
        <v>214</v>
      </c>
      <c r="B222" s="77">
        <v>259</v>
      </c>
      <c r="C222" s="78" t="s">
        <v>774</v>
      </c>
      <c r="D222" s="48" t="s">
        <v>151</v>
      </c>
      <c r="E222" s="48" t="s">
        <v>399</v>
      </c>
      <c r="F222" s="77" t="s">
        <v>662</v>
      </c>
      <c r="G222" s="78">
        <v>51</v>
      </c>
      <c r="H222" s="80">
        <v>82390.210000000006</v>
      </c>
      <c r="I222" s="152" t="s">
        <v>1243</v>
      </c>
      <c r="J222" s="53" t="s">
        <v>536</v>
      </c>
      <c r="K222" s="77" t="s">
        <v>961</v>
      </c>
      <c r="L222" s="77" t="s">
        <v>962</v>
      </c>
      <c r="M222" s="138" t="s">
        <v>1143</v>
      </c>
      <c r="O222" s="40"/>
      <c r="P222" s="28">
        <v>4426.1000000000004</v>
      </c>
    </row>
    <row r="223" spans="1:16" s="29" customFormat="1" x14ac:dyDescent="0.25">
      <c r="A223" s="138">
        <f t="shared" si="3"/>
        <v>215</v>
      </c>
      <c r="B223" s="77">
        <v>260</v>
      </c>
      <c r="C223" s="78" t="s">
        <v>774</v>
      </c>
      <c r="D223" s="48" t="s">
        <v>152</v>
      </c>
      <c r="E223" s="48" t="s">
        <v>400</v>
      </c>
      <c r="F223" s="77" t="s">
        <v>662</v>
      </c>
      <c r="G223" s="78">
        <v>47.4</v>
      </c>
      <c r="H223" s="80">
        <v>87257.14</v>
      </c>
      <c r="I223" s="152" t="s">
        <v>1243</v>
      </c>
      <c r="J223" s="53" t="s">
        <v>536</v>
      </c>
      <c r="K223" s="77" t="s">
        <v>961</v>
      </c>
      <c r="L223" s="77" t="s">
        <v>962</v>
      </c>
      <c r="M223" s="138" t="s">
        <v>1143</v>
      </c>
      <c r="O223" s="30" t="e">
        <f>CONCATENATE(#REF!," / ",P223)</f>
        <v>#REF!</v>
      </c>
      <c r="P223" s="28">
        <v>4687.3900000000003</v>
      </c>
    </row>
    <row r="224" spans="1:16" s="29" customFormat="1" x14ac:dyDescent="0.25">
      <c r="A224" s="138">
        <f t="shared" si="3"/>
        <v>216</v>
      </c>
      <c r="B224" s="77">
        <v>261</v>
      </c>
      <c r="C224" s="78" t="s">
        <v>774</v>
      </c>
      <c r="D224" s="48" t="s">
        <v>153</v>
      </c>
      <c r="E224" s="48" t="s">
        <v>401</v>
      </c>
      <c r="F224" s="77" t="s">
        <v>662</v>
      </c>
      <c r="G224" s="78">
        <v>32.299999999999997</v>
      </c>
      <c r="H224" s="80">
        <v>83085.48</v>
      </c>
      <c r="I224" s="152" t="s">
        <v>1243</v>
      </c>
      <c r="J224" s="53" t="s">
        <v>536</v>
      </c>
      <c r="K224" s="77" t="s">
        <v>961</v>
      </c>
      <c r="L224" s="77" t="s">
        <v>962</v>
      </c>
      <c r="M224" s="138" t="s">
        <v>1143</v>
      </c>
      <c r="O224" s="181" t="e">
        <f>CONCATENATE(#REF!," / ",P224)</f>
        <v>#REF!</v>
      </c>
      <c r="P224" s="28">
        <v>4463.3100000000004</v>
      </c>
    </row>
    <row r="225" spans="1:16" s="29" customFormat="1" ht="15" customHeight="1" x14ac:dyDescent="0.25">
      <c r="A225" s="138">
        <f t="shared" si="3"/>
        <v>217</v>
      </c>
      <c r="B225" s="77">
        <v>262</v>
      </c>
      <c r="C225" s="78" t="s">
        <v>774</v>
      </c>
      <c r="D225" s="48" t="s">
        <v>154</v>
      </c>
      <c r="E225" s="48">
        <v>0</v>
      </c>
      <c r="F225" s="77" t="s">
        <v>1002</v>
      </c>
      <c r="G225" s="78">
        <v>34.200000000000003</v>
      </c>
      <c r="H225" s="80">
        <v>136966.54999999999</v>
      </c>
      <c r="I225" s="80">
        <v>641141.93000000005</v>
      </c>
      <c r="J225" s="53" t="s">
        <v>536</v>
      </c>
      <c r="K225" s="77" t="s">
        <v>961</v>
      </c>
      <c r="L225" s="77" t="s">
        <v>962</v>
      </c>
      <c r="M225" s="138" t="s">
        <v>1143</v>
      </c>
      <c r="O225" s="181"/>
      <c r="P225" s="28">
        <v>9123.7199999999993</v>
      </c>
    </row>
    <row r="226" spans="1:16" s="29" customFormat="1" x14ac:dyDescent="0.25">
      <c r="A226" s="138">
        <f t="shared" si="3"/>
        <v>218</v>
      </c>
      <c r="B226" s="77">
        <v>263</v>
      </c>
      <c r="C226" s="78" t="s">
        <v>774</v>
      </c>
      <c r="D226" s="48" t="s">
        <v>155</v>
      </c>
      <c r="E226" s="48" t="s">
        <v>402</v>
      </c>
      <c r="F226" s="77" t="s">
        <v>1003</v>
      </c>
      <c r="G226" s="78">
        <v>33.5</v>
      </c>
      <c r="H226" s="80">
        <v>134163.15</v>
      </c>
      <c r="I226" s="80">
        <v>628019.14</v>
      </c>
      <c r="J226" s="53" t="s">
        <v>536</v>
      </c>
      <c r="K226" s="77" t="s">
        <v>961</v>
      </c>
      <c r="L226" s="77" t="s">
        <v>962</v>
      </c>
      <c r="M226" s="138" t="s">
        <v>1143</v>
      </c>
      <c r="O226" s="30" t="e">
        <f>CONCATENATE(#REF!," / ",P226)</f>
        <v>#REF!</v>
      </c>
      <c r="P226" s="28">
        <v>8937.11</v>
      </c>
    </row>
    <row r="227" spans="1:16" s="29" customFormat="1" x14ac:dyDescent="0.25">
      <c r="A227" s="138">
        <f t="shared" si="3"/>
        <v>219</v>
      </c>
      <c r="B227" s="77">
        <v>264</v>
      </c>
      <c r="C227" s="78" t="s">
        <v>774</v>
      </c>
      <c r="D227" s="48" t="s">
        <v>156</v>
      </c>
      <c r="E227" s="48" t="s">
        <v>403</v>
      </c>
      <c r="F227" s="77" t="s">
        <v>1004</v>
      </c>
      <c r="G227" s="78">
        <v>27.8</v>
      </c>
      <c r="H227" s="80">
        <v>111335.39</v>
      </c>
      <c r="I227" s="80">
        <v>521162.15</v>
      </c>
      <c r="J227" s="53" t="s">
        <v>536</v>
      </c>
      <c r="K227" s="77" t="s">
        <v>961</v>
      </c>
      <c r="L227" s="77" t="s">
        <v>962</v>
      </c>
      <c r="M227" s="138" t="s">
        <v>1143</v>
      </c>
      <c r="O227" s="30"/>
      <c r="P227" s="28">
        <v>7416.49</v>
      </c>
    </row>
    <row r="228" spans="1:16" s="29" customFormat="1" x14ac:dyDescent="0.25">
      <c r="A228" s="138">
        <f t="shared" si="3"/>
        <v>220</v>
      </c>
      <c r="B228" s="77">
        <v>267</v>
      </c>
      <c r="C228" s="78" t="s">
        <v>774</v>
      </c>
      <c r="D228" s="48" t="s">
        <v>157</v>
      </c>
      <c r="E228" s="48" t="s">
        <v>404</v>
      </c>
      <c r="F228" s="77" t="s">
        <v>1005</v>
      </c>
      <c r="G228" s="78">
        <v>25.1</v>
      </c>
      <c r="H228" s="80">
        <v>100522.24000000001</v>
      </c>
      <c r="I228" s="80">
        <v>470545.68</v>
      </c>
      <c r="J228" s="53" t="s">
        <v>536</v>
      </c>
      <c r="K228" s="77" t="s">
        <v>961</v>
      </c>
      <c r="L228" s="77" t="s">
        <v>962</v>
      </c>
      <c r="M228" s="138" t="s">
        <v>1143</v>
      </c>
      <c r="O228" s="177"/>
      <c r="P228" s="28">
        <v>6696.28</v>
      </c>
    </row>
    <row r="229" spans="1:16" s="29" customFormat="1" x14ac:dyDescent="0.25">
      <c r="A229" s="138">
        <f t="shared" si="3"/>
        <v>221</v>
      </c>
      <c r="B229" s="77">
        <v>269</v>
      </c>
      <c r="C229" s="78" t="s">
        <v>774</v>
      </c>
      <c r="D229" s="48" t="s">
        <v>158</v>
      </c>
      <c r="E229" s="48" t="s">
        <v>405</v>
      </c>
      <c r="F229" s="77" t="s">
        <v>662</v>
      </c>
      <c r="G229" s="78">
        <v>46.7</v>
      </c>
      <c r="H229" s="80">
        <v>161208.57</v>
      </c>
      <c r="I229" s="152" t="s">
        <v>1243</v>
      </c>
      <c r="J229" s="53" t="s">
        <v>536</v>
      </c>
      <c r="K229" s="77" t="s">
        <v>961</v>
      </c>
      <c r="L229" s="77" t="s">
        <v>962</v>
      </c>
      <c r="M229" s="138" t="s">
        <v>1143</v>
      </c>
      <c r="O229" s="30"/>
      <c r="P229" s="28">
        <v>8880.16</v>
      </c>
    </row>
    <row r="230" spans="1:16" s="29" customFormat="1" ht="15" customHeight="1" x14ac:dyDescent="0.25">
      <c r="A230" s="138">
        <f t="shared" si="3"/>
        <v>222</v>
      </c>
      <c r="B230" s="77">
        <v>270</v>
      </c>
      <c r="C230" s="78" t="s">
        <v>774</v>
      </c>
      <c r="D230" s="48" t="s">
        <v>159</v>
      </c>
      <c r="E230" s="48" t="s">
        <v>406</v>
      </c>
      <c r="F230" s="77" t="s">
        <v>662</v>
      </c>
      <c r="G230" s="78">
        <v>46.8</v>
      </c>
      <c r="H230" s="80">
        <v>96600.5</v>
      </c>
      <c r="I230" s="152" t="s">
        <v>1243</v>
      </c>
      <c r="J230" s="53" t="s">
        <v>536</v>
      </c>
      <c r="K230" s="77" t="s">
        <v>961</v>
      </c>
      <c r="L230" s="77" t="s">
        <v>962</v>
      </c>
      <c r="M230" s="138" t="s">
        <v>1143</v>
      </c>
      <c r="O230" s="30"/>
      <c r="P230" s="28">
        <v>5321.05</v>
      </c>
    </row>
    <row r="231" spans="1:16" s="29" customFormat="1" x14ac:dyDescent="0.25">
      <c r="A231" s="138">
        <f t="shared" si="3"/>
        <v>223</v>
      </c>
      <c r="B231" s="77">
        <v>271</v>
      </c>
      <c r="C231" s="78" t="s">
        <v>774</v>
      </c>
      <c r="D231" s="48" t="s">
        <v>160</v>
      </c>
      <c r="E231" s="48" t="s">
        <v>407</v>
      </c>
      <c r="F231" s="77" t="s">
        <v>662</v>
      </c>
      <c r="G231" s="78">
        <v>60.9</v>
      </c>
      <c r="H231" s="80">
        <v>96808.24</v>
      </c>
      <c r="I231" s="152" t="s">
        <v>1243</v>
      </c>
      <c r="J231" s="53" t="s">
        <v>536</v>
      </c>
      <c r="K231" s="77" t="s">
        <v>961</v>
      </c>
      <c r="L231" s="77" t="s">
        <v>962</v>
      </c>
      <c r="M231" s="138" t="s">
        <v>1143</v>
      </c>
      <c r="O231" s="30" t="e">
        <f>CONCATENATE(#REF!," / ",P231)</f>
        <v>#REF!</v>
      </c>
      <c r="P231" s="28">
        <v>5332.28</v>
      </c>
    </row>
    <row r="232" spans="1:16" s="29" customFormat="1" x14ac:dyDescent="0.25">
      <c r="A232" s="138">
        <f t="shared" si="3"/>
        <v>224</v>
      </c>
      <c r="B232" s="77">
        <v>272</v>
      </c>
      <c r="C232" s="78" t="s">
        <v>774</v>
      </c>
      <c r="D232" s="48" t="s">
        <v>161</v>
      </c>
      <c r="E232" s="48" t="s">
        <v>408</v>
      </c>
      <c r="F232" s="77" t="s">
        <v>662</v>
      </c>
      <c r="G232" s="78">
        <v>77.599999999999994</v>
      </c>
      <c r="H232" s="80">
        <v>67931.960000000006</v>
      </c>
      <c r="I232" s="152" t="s">
        <v>1243</v>
      </c>
      <c r="J232" s="53" t="s">
        <v>536</v>
      </c>
      <c r="K232" s="77" t="s">
        <v>961</v>
      </c>
      <c r="L232" s="77" t="s">
        <v>962</v>
      </c>
      <c r="M232" s="138" t="s">
        <v>1143</v>
      </c>
      <c r="O232" s="181" t="str">
        <f>CONCATENATE(H233," / ",P232)</f>
        <v>63417,72 / 3770,01</v>
      </c>
      <c r="P232" s="28">
        <v>3770.01</v>
      </c>
    </row>
    <row r="233" spans="1:16" s="29" customFormat="1" x14ac:dyDescent="0.25">
      <c r="A233" s="138">
        <f t="shared" si="3"/>
        <v>225</v>
      </c>
      <c r="B233" s="77">
        <v>273</v>
      </c>
      <c r="C233" s="78" t="s">
        <v>774</v>
      </c>
      <c r="D233" s="48" t="s">
        <v>162</v>
      </c>
      <c r="E233" s="48" t="s">
        <v>409</v>
      </c>
      <c r="F233" s="77" t="s">
        <v>1006</v>
      </c>
      <c r="G233" s="78">
        <v>31.6</v>
      </c>
      <c r="H233" s="80">
        <v>63417.72</v>
      </c>
      <c r="I233" s="80">
        <v>583238.36</v>
      </c>
      <c r="J233" s="53" t="s">
        <v>536</v>
      </c>
      <c r="K233" s="77" t="s">
        <v>961</v>
      </c>
      <c r="L233" s="77" t="s">
        <v>962</v>
      </c>
      <c r="M233" s="138" t="s">
        <v>1143</v>
      </c>
      <c r="O233" s="181"/>
      <c r="P233" s="28">
        <v>3588.96</v>
      </c>
    </row>
    <row r="234" spans="1:16" s="29" customFormat="1" x14ac:dyDescent="0.25">
      <c r="A234" s="138">
        <f t="shared" si="3"/>
        <v>226</v>
      </c>
      <c r="B234" s="77">
        <v>274</v>
      </c>
      <c r="C234" s="78" t="s">
        <v>774</v>
      </c>
      <c r="D234" s="48" t="s">
        <v>163</v>
      </c>
      <c r="E234" s="48" t="s">
        <v>410</v>
      </c>
      <c r="F234" s="77" t="s">
        <v>663</v>
      </c>
      <c r="G234" s="78">
        <v>60.5</v>
      </c>
      <c r="H234" s="80">
        <v>121416.85</v>
      </c>
      <c r="I234" s="80">
        <v>1116643.05</v>
      </c>
      <c r="J234" s="53" t="s">
        <v>536</v>
      </c>
      <c r="K234" s="77" t="s">
        <v>961</v>
      </c>
      <c r="L234" s="77" t="s">
        <v>962</v>
      </c>
      <c r="M234" s="138" t="s">
        <v>1143</v>
      </c>
      <c r="O234" s="41"/>
      <c r="P234" s="28">
        <v>6817.91</v>
      </c>
    </row>
    <row r="235" spans="1:16" s="29" customFormat="1" x14ac:dyDescent="0.25">
      <c r="A235" s="138">
        <f t="shared" si="3"/>
        <v>227</v>
      </c>
      <c r="B235" s="77">
        <v>276</v>
      </c>
      <c r="C235" s="78" t="s">
        <v>774</v>
      </c>
      <c r="D235" s="48" t="s">
        <v>164</v>
      </c>
      <c r="E235" s="48" t="s">
        <v>411</v>
      </c>
      <c r="F235" s="77" t="s">
        <v>664</v>
      </c>
      <c r="G235" s="78">
        <v>31.1</v>
      </c>
      <c r="H235" s="80">
        <v>62414.28</v>
      </c>
      <c r="I235" s="80">
        <v>574009.9</v>
      </c>
      <c r="J235" s="53" t="s">
        <v>536</v>
      </c>
      <c r="K235" s="77" t="s">
        <v>961</v>
      </c>
      <c r="L235" s="77" t="s">
        <v>962</v>
      </c>
      <c r="M235" s="138" t="s">
        <v>1143</v>
      </c>
      <c r="O235" s="181" t="e">
        <f>CONCATENATE(#REF!," / ",P235)</f>
        <v>#REF!</v>
      </c>
      <c r="P235" s="28">
        <v>3532.24</v>
      </c>
    </row>
    <row r="236" spans="1:16" s="29" customFormat="1" x14ac:dyDescent="0.25">
      <c r="A236" s="138">
        <f t="shared" si="3"/>
        <v>228</v>
      </c>
      <c r="B236" s="77">
        <v>277</v>
      </c>
      <c r="C236" s="78" t="s">
        <v>774</v>
      </c>
      <c r="D236" s="48" t="s">
        <v>165</v>
      </c>
      <c r="E236" s="48" t="s">
        <v>412</v>
      </c>
      <c r="F236" s="77" t="s">
        <v>662</v>
      </c>
      <c r="G236" s="78">
        <v>31.9</v>
      </c>
      <c r="H236" s="80">
        <v>100721.08</v>
      </c>
      <c r="I236" s="152" t="s">
        <v>1243</v>
      </c>
      <c r="J236" s="53" t="s">
        <v>536</v>
      </c>
      <c r="K236" s="77" t="s">
        <v>961</v>
      </c>
      <c r="L236" s="77" t="s">
        <v>962</v>
      </c>
      <c r="M236" s="138" t="s">
        <v>1143</v>
      </c>
      <c r="O236" s="181"/>
      <c r="P236" s="28">
        <v>5371.6</v>
      </c>
    </row>
    <row r="237" spans="1:16" s="29" customFormat="1" x14ac:dyDescent="0.25">
      <c r="A237" s="138">
        <f t="shared" si="3"/>
        <v>229</v>
      </c>
      <c r="B237" s="77">
        <v>278</v>
      </c>
      <c r="C237" s="78" t="s">
        <v>774</v>
      </c>
      <c r="D237" s="48" t="s">
        <v>166</v>
      </c>
      <c r="E237" s="48" t="s">
        <v>413</v>
      </c>
      <c r="F237" s="77" t="s">
        <v>665</v>
      </c>
      <c r="G237" s="78">
        <v>46.2</v>
      </c>
      <c r="H237" s="80">
        <v>16786.849999999999</v>
      </c>
      <c r="I237" s="152" t="s">
        <v>1243</v>
      </c>
      <c r="J237" s="53" t="s">
        <v>536</v>
      </c>
      <c r="K237" s="77" t="s">
        <v>961</v>
      </c>
      <c r="L237" s="77" t="s">
        <v>962</v>
      </c>
      <c r="M237" s="138" t="s">
        <v>1143</v>
      </c>
      <c r="O237" s="181" t="str">
        <f>CONCATENATE(H238," / ",P237)</f>
        <v xml:space="preserve">46240,13 / </v>
      </c>
      <c r="P237" s="28"/>
    </row>
    <row r="238" spans="1:16" s="29" customFormat="1" x14ac:dyDescent="0.25">
      <c r="A238" s="138">
        <f t="shared" si="3"/>
        <v>230</v>
      </c>
      <c r="B238" s="77">
        <v>279</v>
      </c>
      <c r="C238" s="78" t="s">
        <v>774</v>
      </c>
      <c r="D238" s="48" t="s">
        <v>167</v>
      </c>
      <c r="E238" s="48" t="s">
        <v>414</v>
      </c>
      <c r="F238" s="77" t="s">
        <v>662</v>
      </c>
      <c r="G238" s="78">
        <v>7.7</v>
      </c>
      <c r="H238" s="80">
        <v>46240.13</v>
      </c>
      <c r="I238" s="152" t="s">
        <v>1243</v>
      </c>
      <c r="J238" s="53" t="s">
        <v>536</v>
      </c>
      <c r="K238" s="77" t="s">
        <v>961</v>
      </c>
      <c r="L238" s="77" t="s">
        <v>962</v>
      </c>
      <c r="M238" s="138" t="s">
        <v>1143</v>
      </c>
      <c r="O238" s="181"/>
      <c r="P238" s="28"/>
    </row>
    <row r="239" spans="1:16" s="29" customFormat="1" ht="14.25" customHeight="1" x14ac:dyDescent="0.25">
      <c r="A239" s="138">
        <f t="shared" si="3"/>
        <v>231</v>
      </c>
      <c r="B239" s="77">
        <v>280</v>
      </c>
      <c r="C239" s="78" t="s">
        <v>774</v>
      </c>
      <c r="D239" s="48" t="s">
        <v>168</v>
      </c>
      <c r="E239" s="48" t="s">
        <v>415</v>
      </c>
      <c r="F239" s="77" t="s">
        <v>662</v>
      </c>
      <c r="G239" s="78">
        <v>21.21</v>
      </c>
      <c r="H239" s="80">
        <v>67365.399999999994</v>
      </c>
      <c r="I239" s="152" t="s">
        <v>1243</v>
      </c>
      <c r="J239" s="53" t="s">
        <v>536</v>
      </c>
      <c r="K239" s="77" t="s">
        <v>961</v>
      </c>
      <c r="L239" s="77" t="s">
        <v>962</v>
      </c>
      <c r="M239" s="138" t="s">
        <v>1143</v>
      </c>
      <c r="O239" s="181"/>
      <c r="P239" s="28">
        <v>3592.67</v>
      </c>
    </row>
    <row r="240" spans="1:16" s="29" customFormat="1" x14ac:dyDescent="0.25">
      <c r="A240" s="138">
        <f t="shared" si="3"/>
        <v>232</v>
      </c>
      <c r="B240" s="77">
        <v>281</v>
      </c>
      <c r="C240" s="78" t="s">
        <v>774</v>
      </c>
      <c r="D240" s="48" t="s">
        <v>169</v>
      </c>
      <c r="E240" s="48" t="s">
        <v>416</v>
      </c>
      <c r="F240" s="77" t="s">
        <v>662</v>
      </c>
      <c r="G240" s="78">
        <v>30.2</v>
      </c>
      <c r="H240" s="80">
        <v>105517.32</v>
      </c>
      <c r="I240" s="152" t="s">
        <v>1243</v>
      </c>
      <c r="J240" s="53" t="s">
        <v>536</v>
      </c>
      <c r="K240" s="77" t="s">
        <v>961</v>
      </c>
      <c r="L240" s="77" t="s">
        <v>962</v>
      </c>
      <c r="M240" s="138" t="s">
        <v>1143</v>
      </c>
      <c r="O240" s="30" t="e">
        <f>CONCATENATE(#REF!," / ",P240)</f>
        <v>#REF!</v>
      </c>
      <c r="P240" s="28">
        <v>5588.84</v>
      </c>
    </row>
    <row r="241" spans="1:16" s="29" customFormat="1" x14ac:dyDescent="0.25">
      <c r="A241" s="138">
        <f t="shared" si="3"/>
        <v>233</v>
      </c>
      <c r="B241" s="77">
        <v>282</v>
      </c>
      <c r="C241" s="78" t="s">
        <v>774</v>
      </c>
      <c r="D241" s="48" t="s">
        <v>780</v>
      </c>
      <c r="E241" s="48">
        <v>0</v>
      </c>
      <c r="F241" s="77" t="s">
        <v>662</v>
      </c>
      <c r="G241" s="78">
        <v>58.6</v>
      </c>
      <c r="H241" s="80">
        <v>70199.539999999994</v>
      </c>
      <c r="I241" s="152" t="s">
        <v>1243</v>
      </c>
      <c r="J241" s="53" t="s">
        <v>536</v>
      </c>
      <c r="K241" s="77" t="s">
        <v>961</v>
      </c>
      <c r="L241" s="77" t="s">
        <v>962</v>
      </c>
      <c r="M241" s="138" t="s">
        <v>1143</v>
      </c>
      <c r="O241" s="181" t="e">
        <f>CONCATENATE(#REF!," / ",P241)</f>
        <v>#REF!</v>
      </c>
      <c r="P241" s="28">
        <v>3743.89</v>
      </c>
    </row>
    <row r="242" spans="1:16" s="29" customFormat="1" x14ac:dyDescent="0.25">
      <c r="A242" s="138">
        <f t="shared" si="3"/>
        <v>234</v>
      </c>
      <c r="B242" s="77">
        <v>283</v>
      </c>
      <c r="C242" s="78" t="s">
        <v>774</v>
      </c>
      <c r="D242" s="48" t="s">
        <v>781</v>
      </c>
      <c r="E242" s="48" t="s">
        <v>417</v>
      </c>
      <c r="F242" s="77" t="s">
        <v>662</v>
      </c>
      <c r="G242" s="78">
        <v>45.5</v>
      </c>
      <c r="H242" s="80">
        <v>66711.37</v>
      </c>
      <c r="I242" s="152" t="s">
        <v>1243</v>
      </c>
      <c r="J242" s="53" t="s">
        <v>536</v>
      </c>
      <c r="K242" s="77" t="s">
        <v>961</v>
      </c>
      <c r="L242" s="77" t="s">
        <v>962</v>
      </c>
      <c r="M242" s="138" t="s">
        <v>1143</v>
      </c>
      <c r="O242" s="181"/>
      <c r="P242" s="28">
        <v>3558.06</v>
      </c>
    </row>
    <row r="243" spans="1:16" s="29" customFormat="1" x14ac:dyDescent="0.25">
      <c r="A243" s="138">
        <f t="shared" si="3"/>
        <v>235</v>
      </c>
      <c r="B243" s="77">
        <v>284</v>
      </c>
      <c r="C243" s="78" t="s">
        <v>774</v>
      </c>
      <c r="D243" s="48" t="s">
        <v>782</v>
      </c>
      <c r="E243" s="48" t="s">
        <v>1174</v>
      </c>
      <c r="F243" s="77" t="s">
        <v>666</v>
      </c>
      <c r="G243" s="78">
        <v>46.1</v>
      </c>
      <c r="H243" s="80">
        <v>98618.04</v>
      </c>
      <c r="I243" s="80">
        <v>752304.98</v>
      </c>
      <c r="J243" s="53" t="s">
        <v>536</v>
      </c>
      <c r="K243" s="77" t="s">
        <v>961</v>
      </c>
      <c r="L243" s="77" t="s">
        <v>962</v>
      </c>
      <c r="M243" s="138" t="s">
        <v>1143</v>
      </c>
      <c r="O243" s="30"/>
      <c r="P243" s="28">
        <v>6267.2</v>
      </c>
    </row>
    <row r="244" spans="1:16" s="29" customFormat="1" x14ac:dyDescent="0.25">
      <c r="A244" s="138">
        <f t="shared" si="3"/>
        <v>236</v>
      </c>
      <c r="B244" s="77">
        <v>285</v>
      </c>
      <c r="C244" s="78" t="s">
        <v>774</v>
      </c>
      <c r="D244" s="48" t="s">
        <v>783</v>
      </c>
      <c r="E244" s="48" t="s">
        <v>418</v>
      </c>
      <c r="F244" s="77" t="s">
        <v>1007</v>
      </c>
      <c r="G244" s="78">
        <v>40</v>
      </c>
      <c r="H244" s="80">
        <v>44847.199999999997</v>
      </c>
      <c r="I244" s="80">
        <v>749873.6</v>
      </c>
      <c r="J244" s="53" t="s">
        <v>536</v>
      </c>
      <c r="K244" s="77" t="s">
        <v>961</v>
      </c>
      <c r="L244" s="77" t="s">
        <v>962</v>
      </c>
      <c r="M244" s="138" t="s">
        <v>1143</v>
      </c>
      <c r="O244" s="181" t="e">
        <f>CONCATENATE(#REF!," / ",P244)</f>
        <v>#REF!</v>
      </c>
      <c r="P244" s="28"/>
    </row>
    <row r="245" spans="1:16" s="29" customFormat="1" x14ac:dyDescent="0.25">
      <c r="A245" s="138">
        <f t="shared" si="3"/>
        <v>237</v>
      </c>
      <c r="B245" s="77">
        <v>286</v>
      </c>
      <c r="C245" s="78" t="s">
        <v>774</v>
      </c>
      <c r="D245" s="48" t="s">
        <v>221</v>
      </c>
      <c r="E245" s="48">
        <v>0</v>
      </c>
      <c r="F245" s="77" t="s">
        <v>1008</v>
      </c>
      <c r="G245" s="78">
        <v>27.5</v>
      </c>
      <c r="H245" s="80">
        <v>30832.45</v>
      </c>
      <c r="I245" s="80">
        <v>515538.1</v>
      </c>
      <c r="J245" s="53" t="s">
        <v>536</v>
      </c>
      <c r="K245" s="77" t="s">
        <v>961</v>
      </c>
      <c r="L245" s="77" t="s">
        <v>962</v>
      </c>
      <c r="M245" s="138" t="s">
        <v>1143</v>
      </c>
      <c r="O245" s="181"/>
      <c r="P245" s="28"/>
    </row>
    <row r="246" spans="1:16" s="29" customFormat="1" x14ac:dyDescent="0.25">
      <c r="A246" s="138">
        <f t="shared" si="3"/>
        <v>238</v>
      </c>
      <c r="B246" s="77">
        <v>287</v>
      </c>
      <c r="C246" s="78" t="s">
        <v>774</v>
      </c>
      <c r="D246" s="48" t="s">
        <v>222</v>
      </c>
      <c r="E246" s="48" t="s">
        <v>419</v>
      </c>
      <c r="F246" s="77" t="s">
        <v>1009</v>
      </c>
      <c r="G246" s="78">
        <v>39.700000000000003</v>
      </c>
      <c r="H246" s="80">
        <v>44510.85</v>
      </c>
      <c r="I246" s="80">
        <v>744249.55</v>
      </c>
      <c r="J246" s="53" t="s">
        <v>536</v>
      </c>
      <c r="K246" s="77" t="s">
        <v>961</v>
      </c>
      <c r="L246" s="77" t="s">
        <v>962</v>
      </c>
      <c r="M246" s="138" t="s">
        <v>1143</v>
      </c>
      <c r="O246" s="30"/>
      <c r="P246" s="28"/>
    </row>
    <row r="247" spans="1:16" s="29" customFormat="1" x14ac:dyDescent="0.25">
      <c r="A247" s="138">
        <f t="shared" si="3"/>
        <v>239</v>
      </c>
      <c r="B247" s="77">
        <v>288</v>
      </c>
      <c r="C247" s="78" t="s">
        <v>774</v>
      </c>
      <c r="D247" s="48" t="s">
        <v>223</v>
      </c>
      <c r="E247" s="48" t="s">
        <v>420</v>
      </c>
      <c r="F247" s="77" t="s">
        <v>1010</v>
      </c>
      <c r="G247" s="78">
        <v>36.299999999999997</v>
      </c>
      <c r="H247" s="80">
        <v>39353.42</v>
      </c>
      <c r="I247" s="80">
        <v>680510.29</v>
      </c>
      <c r="J247" s="53" t="s">
        <v>536</v>
      </c>
      <c r="K247" s="77" t="s">
        <v>961</v>
      </c>
      <c r="L247" s="77" t="s">
        <v>962</v>
      </c>
      <c r="M247" s="138" t="s">
        <v>1143</v>
      </c>
      <c r="O247" s="181" t="e">
        <f>CONCATENATE(#REF!," / ",P247)</f>
        <v>#REF!</v>
      </c>
      <c r="P247" s="28"/>
    </row>
    <row r="248" spans="1:16" s="29" customFormat="1" x14ac:dyDescent="0.25">
      <c r="A248" s="138">
        <f t="shared" si="3"/>
        <v>240</v>
      </c>
      <c r="B248" s="77">
        <v>289</v>
      </c>
      <c r="C248" s="78" t="s">
        <v>774</v>
      </c>
      <c r="D248" s="48" t="s">
        <v>224</v>
      </c>
      <c r="E248" s="48" t="s">
        <v>421</v>
      </c>
      <c r="F248" s="77" t="s">
        <v>662</v>
      </c>
      <c r="G248" s="78">
        <v>42.4</v>
      </c>
      <c r="H248" s="80">
        <v>66638.33</v>
      </c>
      <c r="I248" s="152" t="s">
        <v>1243</v>
      </c>
      <c r="J248" s="53" t="s">
        <v>536</v>
      </c>
      <c r="K248" s="77" t="s">
        <v>961</v>
      </c>
      <c r="L248" s="77" t="s">
        <v>962</v>
      </c>
      <c r="M248" s="138" t="s">
        <v>1143</v>
      </c>
      <c r="O248" s="181"/>
      <c r="P248" s="28">
        <v>3909.67</v>
      </c>
    </row>
    <row r="249" spans="1:16" s="29" customFormat="1" x14ac:dyDescent="0.25">
      <c r="A249" s="138">
        <f t="shared" si="3"/>
        <v>241</v>
      </c>
      <c r="B249" s="77">
        <v>290</v>
      </c>
      <c r="C249" s="78" t="s">
        <v>774</v>
      </c>
      <c r="D249" s="48" t="s">
        <v>225</v>
      </c>
      <c r="E249" s="48" t="s">
        <v>422</v>
      </c>
      <c r="F249" s="77" t="s">
        <v>662</v>
      </c>
      <c r="G249" s="78">
        <v>64.099999999999994</v>
      </c>
      <c r="H249" s="80">
        <v>66638.33</v>
      </c>
      <c r="I249" s="152" t="s">
        <v>1243</v>
      </c>
      <c r="J249" s="53" t="s">
        <v>536</v>
      </c>
      <c r="K249" s="77" t="s">
        <v>961</v>
      </c>
      <c r="L249" s="77" t="s">
        <v>962</v>
      </c>
      <c r="M249" s="138" t="s">
        <v>1143</v>
      </c>
      <c r="O249" s="30"/>
      <c r="P249" s="28">
        <v>3909.67</v>
      </c>
    </row>
    <row r="250" spans="1:16" s="29" customFormat="1" x14ac:dyDescent="0.25">
      <c r="A250" s="138">
        <f t="shared" si="3"/>
        <v>242</v>
      </c>
      <c r="B250" s="77">
        <v>291</v>
      </c>
      <c r="C250" s="78" t="s">
        <v>774</v>
      </c>
      <c r="D250" s="48" t="s">
        <v>226</v>
      </c>
      <c r="E250" s="48" t="s">
        <v>423</v>
      </c>
      <c r="F250" s="77" t="s">
        <v>662</v>
      </c>
      <c r="G250" s="78">
        <v>46.2</v>
      </c>
      <c r="H250" s="80">
        <v>51569.36</v>
      </c>
      <c r="I250" s="152" t="s">
        <v>1243</v>
      </c>
      <c r="J250" s="53" t="s">
        <v>536</v>
      </c>
      <c r="K250" s="77" t="s">
        <v>961</v>
      </c>
      <c r="L250" s="77" t="s">
        <v>962</v>
      </c>
      <c r="M250" s="138" t="s">
        <v>1143</v>
      </c>
      <c r="O250" s="30" t="e">
        <f>CONCATENATE(#REF!," / ",P250)</f>
        <v>#REF!</v>
      </c>
      <c r="P250" s="28">
        <v>3025.38</v>
      </c>
    </row>
    <row r="251" spans="1:16" s="29" customFormat="1" x14ac:dyDescent="0.25">
      <c r="A251" s="138">
        <f t="shared" si="3"/>
        <v>243</v>
      </c>
      <c r="B251" s="77">
        <v>293</v>
      </c>
      <c r="C251" s="78" t="s">
        <v>774</v>
      </c>
      <c r="D251" s="48" t="s">
        <v>227</v>
      </c>
      <c r="E251" s="48" t="s">
        <v>424</v>
      </c>
      <c r="F251" s="77" t="s">
        <v>662</v>
      </c>
      <c r="G251" s="78">
        <v>60</v>
      </c>
      <c r="H251" s="80">
        <v>98761.45</v>
      </c>
      <c r="I251" s="152" t="s">
        <v>1243</v>
      </c>
      <c r="J251" s="53" t="s">
        <v>536</v>
      </c>
      <c r="K251" s="77" t="s">
        <v>961</v>
      </c>
      <c r="L251" s="77" t="s">
        <v>962</v>
      </c>
      <c r="M251" s="138" t="s">
        <v>1143</v>
      </c>
      <c r="O251" s="30"/>
      <c r="P251" s="28">
        <v>5742.71</v>
      </c>
    </row>
    <row r="252" spans="1:16" s="29" customFormat="1" x14ac:dyDescent="0.25">
      <c r="A252" s="138">
        <f t="shared" si="3"/>
        <v>244</v>
      </c>
      <c r="B252" s="77">
        <v>294</v>
      </c>
      <c r="C252" s="78" t="s">
        <v>774</v>
      </c>
      <c r="D252" s="48" t="s">
        <v>61</v>
      </c>
      <c r="E252" s="48">
        <v>0</v>
      </c>
      <c r="F252" s="77" t="s">
        <v>662</v>
      </c>
      <c r="G252" s="78">
        <v>46.2</v>
      </c>
      <c r="H252" s="80">
        <v>141262.51</v>
      </c>
      <c r="I252" s="152" t="s">
        <v>1243</v>
      </c>
      <c r="J252" s="53" t="s">
        <v>536</v>
      </c>
      <c r="K252" s="77" t="s">
        <v>961</v>
      </c>
      <c r="L252" s="77" t="s">
        <v>962</v>
      </c>
      <c r="M252" s="138" t="s">
        <v>1143</v>
      </c>
      <c r="N252" s="28">
        <v>8213.85</v>
      </c>
    </row>
    <row r="253" spans="1:16" s="29" customFormat="1" x14ac:dyDescent="0.25">
      <c r="A253" s="138">
        <f t="shared" si="3"/>
        <v>245</v>
      </c>
      <c r="B253" s="77">
        <v>295</v>
      </c>
      <c r="C253" s="78" t="s">
        <v>774</v>
      </c>
      <c r="D253" s="48" t="s">
        <v>228</v>
      </c>
      <c r="E253" s="48" t="s">
        <v>425</v>
      </c>
      <c r="F253" s="77" t="s">
        <v>662</v>
      </c>
      <c r="G253" s="78">
        <v>46.2</v>
      </c>
      <c r="H253" s="80">
        <v>186515.43</v>
      </c>
      <c r="I253" s="152" t="s">
        <v>1243</v>
      </c>
      <c r="J253" s="53" t="s">
        <v>536</v>
      </c>
      <c r="K253" s="77" t="s">
        <v>961</v>
      </c>
      <c r="L253" s="77" t="s">
        <v>962</v>
      </c>
      <c r="M253" s="138" t="s">
        <v>1143</v>
      </c>
      <c r="O253" s="161" t="e">
        <f>CONCATENATE(#REF!," / ",P253)</f>
        <v>#REF!</v>
      </c>
      <c r="P253" s="28">
        <v>10844.76</v>
      </c>
    </row>
    <row r="254" spans="1:16" s="29" customFormat="1" x14ac:dyDescent="0.25">
      <c r="A254" s="138">
        <f t="shared" si="3"/>
        <v>246</v>
      </c>
      <c r="B254" s="77">
        <v>297</v>
      </c>
      <c r="C254" s="78" t="s">
        <v>774</v>
      </c>
      <c r="D254" s="48" t="s">
        <v>229</v>
      </c>
      <c r="E254" s="48" t="s">
        <v>426</v>
      </c>
      <c r="F254" s="77" t="s">
        <v>1011</v>
      </c>
      <c r="G254" s="78">
        <v>32.299999999999997</v>
      </c>
      <c r="H254" s="80">
        <v>55915.5</v>
      </c>
      <c r="I254" s="80">
        <v>527103.05000000005</v>
      </c>
      <c r="J254" s="53" t="s">
        <v>536</v>
      </c>
      <c r="K254" s="77" t="s">
        <v>961</v>
      </c>
      <c r="L254" s="77" t="s">
        <v>962</v>
      </c>
      <c r="M254" s="138" t="s">
        <v>1143</v>
      </c>
      <c r="O254" s="30"/>
      <c r="P254" s="28">
        <v>3629.7</v>
      </c>
    </row>
    <row r="255" spans="1:16" s="29" customFormat="1" x14ac:dyDescent="0.25">
      <c r="A255" s="138">
        <f t="shared" si="3"/>
        <v>247</v>
      </c>
      <c r="B255" s="77">
        <v>298</v>
      </c>
      <c r="C255" s="78" t="s">
        <v>774</v>
      </c>
      <c r="D255" s="48" t="s">
        <v>230</v>
      </c>
      <c r="E255" s="48" t="s">
        <v>427</v>
      </c>
      <c r="F255" s="77" t="s">
        <v>1012</v>
      </c>
      <c r="G255" s="78">
        <v>30.7</v>
      </c>
      <c r="H255" s="80">
        <v>79631.98</v>
      </c>
      <c r="I255" s="80">
        <v>500992.69</v>
      </c>
      <c r="J255" s="53" t="s">
        <v>536</v>
      </c>
      <c r="K255" s="77" t="s">
        <v>961</v>
      </c>
      <c r="L255" s="77" t="s">
        <v>962</v>
      </c>
      <c r="M255" s="138" t="s">
        <v>1143</v>
      </c>
      <c r="O255" s="181" t="str">
        <f>CONCATENATE(H256," / ",P255)</f>
        <v>79458,87 / 5169,42</v>
      </c>
      <c r="P255" s="28">
        <v>5169.42</v>
      </c>
    </row>
    <row r="256" spans="1:16" s="29" customFormat="1" x14ac:dyDescent="0.25">
      <c r="A256" s="138">
        <f t="shared" si="3"/>
        <v>248</v>
      </c>
      <c r="B256" s="77">
        <v>299</v>
      </c>
      <c r="C256" s="78" t="s">
        <v>774</v>
      </c>
      <c r="D256" s="48" t="s">
        <v>231</v>
      </c>
      <c r="E256" s="48">
        <v>0</v>
      </c>
      <c r="F256" s="77" t="s">
        <v>1085</v>
      </c>
      <c r="G256" s="78">
        <v>30.7</v>
      </c>
      <c r="H256" s="80">
        <v>79458.87</v>
      </c>
      <c r="I256" s="86">
        <v>500992.69</v>
      </c>
      <c r="J256" s="53" t="s">
        <v>536</v>
      </c>
      <c r="K256" s="77" t="s">
        <v>961</v>
      </c>
      <c r="L256" s="77" t="s">
        <v>962</v>
      </c>
      <c r="M256" s="138" t="s">
        <v>1143</v>
      </c>
      <c r="O256" s="181"/>
      <c r="P256" s="28">
        <v>5158.1499999999996</v>
      </c>
    </row>
    <row r="257" spans="1:16" s="29" customFormat="1" x14ac:dyDescent="0.25">
      <c r="A257" s="138">
        <f t="shared" si="3"/>
        <v>249</v>
      </c>
      <c r="B257" s="77">
        <v>301</v>
      </c>
      <c r="C257" s="78" t="s">
        <v>774</v>
      </c>
      <c r="D257" s="48" t="s">
        <v>232</v>
      </c>
      <c r="E257" s="48" t="s">
        <v>428</v>
      </c>
      <c r="F257" s="77" t="s">
        <v>1013</v>
      </c>
      <c r="G257" s="78">
        <v>30.7</v>
      </c>
      <c r="H257" s="80">
        <v>79458.87</v>
      </c>
      <c r="I257" s="80">
        <v>500992.68</v>
      </c>
      <c r="J257" s="53" t="s">
        <v>536</v>
      </c>
      <c r="K257" s="77" t="s">
        <v>961</v>
      </c>
      <c r="L257" s="77" t="s">
        <v>962</v>
      </c>
      <c r="M257" s="138" t="s">
        <v>1143</v>
      </c>
      <c r="O257" s="40"/>
      <c r="P257" s="28">
        <v>5158.1499999999996</v>
      </c>
    </row>
    <row r="258" spans="1:16" s="29" customFormat="1" x14ac:dyDescent="0.25">
      <c r="A258" s="138">
        <f t="shared" si="3"/>
        <v>250</v>
      </c>
      <c r="B258" s="77">
        <v>302</v>
      </c>
      <c r="C258" s="78" t="s">
        <v>774</v>
      </c>
      <c r="D258" s="48" t="s">
        <v>233</v>
      </c>
      <c r="E258" s="48" t="s">
        <v>429</v>
      </c>
      <c r="F258" s="77" t="s">
        <v>662</v>
      </c>
      <c r="G258" s="78">
        <v>62</v>
      </c>
      <c r="H258" s="80">
        <v>59964.63</v>
      </c>
      <c r="I258" s="152" t="s">
        <v>1243</v>
      </c>
      <c r="J258" s="53" t="s">
        <v>536</v>
      </c>
      <c r="K258" s="77" t="s">
        <v>961</v>
      </c>
      <c r="L258" s="77" t="s">
        <v>962</v>
      </c>
      <c r="M258" s="138" t="s">
        <v>1143</v>
      </c>
      <c r="O258" s="30"/>
      <c r="P258" s="28">
        <v>3810.54</v>
      </c>
    </row>
    <row r="259" spans="1:16" s="29" customFormat="1" x14ac:dyDescent="0.25">
      <c r="A259" s="138">
        <f t="shared" si="3"/>
        <v>251</v>
      </c>
      <c r="B259" s="77">
        <v>303</v>
      </c>
      <c r="C259" s="78" t="s">
        <v>774</v>
      </c>
      <c r="D259" s="48" t="s">
        <v>234</v>
      </c>
      <c r="E259" s="48" t="s">
        <v>430</v>
      </c>
      <c r="F259" s="77" t="s">
        <v>662</v>
      </c>
      <c r="G259" s="78">
        <v>30.7</v>
      </c>
      <c r="H259" s="80">
        <v>43448.38</v>
      </c>
      <c r="I259" s="152" t="s">
        <v>1243</v>
      </c>
      <c r="J259" s="53" t="s">
        <v>536</v>
      </c>
      <c r="K259" s="77" t="s">
        <v>961</v>
      </c>
      <c r="L259" s="77" t="s">
        <v>962</v>
      </c>
      <c r="M259" s="138" t="s">
        <v>1143</v>
      </c>
      <c r="O259" s="30"/>
      <c r="P259" s="28"/>
    </row>
    <row r="260" spans="1:16" s="29" customFormat="1" ht="15" customHeight="1" x14ac:dyDescent="0.25">
      <c r="A260" s="138">
        <f t="shared" si="3"/>
        <v>252</v>
      </c>
      <c r="B260" s="77">
        <v>304</v>
      </c>
      <c r="C260" s="78" t="s">
        <v>774</v>
      </c>
      <c r="D260" s="48" t="s">
        <v>235</v>
      </c>
      <c r="E260" s="48" t="s">
        <v>431</v>
      </c>
      <c r="F260" s="77" t="s">
        <v>662</v>
      </c>
      <c r="G260" s="78">
        <v>29.3</v>
      </c>
      <c r="H260" s="80">
        <v>44041.54</v>
      </c>
      <c r="I260" s="152" t="s">
        <v>1243</v>
      </c>
      <c r="J260" s="53" t="s">
        <v>536</v>
      </c>
      <c r="K260" s="77" t="s">
        <v>961</v>
      </c>
      <c r="L260" s="77" t="s">
        <v>962</v>
      </c>
      <c r="M260" s="138" t="s">
        <v>1143</v>
      </c>
      <c r="O260" s="30" t="e">
        <f>CONCATENATE(#REF!," / ",P260)</f>
        <v>#REF!</v>
      </c>
      <c r="P260" s="28"/>
    </row>
    <row r="261" spans="1:16" s="29" customFormat="1" ht="14.25" customHeight="1" x14ac:dyDescent="0.25">
      <c r="A261" s="138">
        <f t="shared" si="3"/>
        <v>253</v>
      </c>
      <c r="B261" s="77">
        <v>305</v>
      </c>
      <c r="C261" s="78" t="s">
        <v>774</v>
      </c>
      <c r="D261" s="48" t="s">
        <v>236</v>
      </c>
      <c r="E261" s="48" t="s">
        <v>432</v>
      </c>
      <c r="F261" s="77" t="s">
        <v>662</v>
      </c>
      <c r="G261" s="78">
        <v>58</v>
      </c>
      <c r="H261" s="80">
        <v>83782.720000000001</v>
      </c>
      <c r="I261" s="152" t="s">
        <v>1243</v>
      </c>
      <c r="J261" s="53" t="s">
        <v>536</v>
      </c>
      <c r="K261" s="77" t="s">
        <v>961</v>
      </c>
      <c r="L261" s="77" t="s">
        <v>962</v>
      </c>
      <c r="M261" s="138" t="s">
        <v>1143</v>
      </c>
      <c r="O261" s="30" t="e">
        <f>CONCATENATE(#REF!," / ",P261)</f>
        <v>#REF!</v>
      </c>
      <c r="P261" s="28">
        <v>4885.42</v>
      </c>
    </row>
    <row r="262" spans="1:16" s="29" customFormat="1" ht="14.25" customHeight="1" x14ac:dyDescent="0.25">
      <c r="A262" s="138">
        <f t="shared" si="3"/>
        <v>254</v>
      </c>
      <c r="B262" s="77">
        <v>306</v>
      </c>
      <c r="C262" s="78" t="s">
        <v>774</v>
      </c>
      <c r="D262" s="48" t="s">
        <v>237</v>
      </c>
      <c r="E262" s="48" t="s">
        <v>433</v>
      </c>
      <c r="F262" s="77" t="s">
        <v>662</v>
      </c>
      <c r="G262" s="78">
        <v>32.4</v>
      </c>
      <c r="H262" s="80">
        <v>63932</v>
      </c>
      <c r="I262" s="152" t="s">
        <v>1243</v>
      </c>
      <c r="J262" s="53" t="s">
        <v>536</v>
      </c>
      <c r="K262" s="77" t="s">
        <v>961</v>
      </c>
      <c r="L262" s="77" t="s">
        <v>962</v>
      </c>
      <c r="M262" s="138" t="s">
        <v>1143</v>
      </c>
      <c r="O262" s="30" t="e">
        <f>CONCATENATE(#REF!," / ",P262)</f>
        <v>#REF!</v>
      </c>
      <c r="P262" s="28">
        <v>3889.04</v>
      </c>
    </row>
    <row r="263" spans="1:16" s="29" customFormat="1" x14ac:dyDescent="0.25">
      <c r="A263" s="138">
        <f t="shared" si="3"/>
        <v>255</v>
      </c>
      <c r="B263" s="77">
        <v>307</v>
      </c>
      <c r="C263" s="78" t="s">
        <v>774</v>
      </c>
      <c r="D263" s="48" t="s">
        <v>238</v>
      </c>
      <c r="E263" s="48" t="s">
        <v>434</v>
      </c>
      <c r="F263" s="77" t="s">
        <v>662</v>
      </c>
      <c r="G263" s="78">
        <v>47.6</v>
      </c>
      <c r="H263" s="80">
        <v>90964.98</v>
      </c>
      <c r="I263" s="152" t="s">
        <v>1243</v>
      </c>
      <c r="J263" s="53" t="s">
        <v>536</v>
      </c>
      <c r="K263" s="77" t="s">
        <v>961</v>
      </c>
      <c r="L263" s="77" t="s">
        <v>962</v>
      </c>
      <c r="M263" s="138" t="s">
        <v>1143</v>
      </c>
      <c r="O263" s="30" t="e">
        <f>CONCATENATE(#REF!," / ",P263)</f>
        <v>#REF!</v>
      </c>
      <c r="P263" s="28">
        <v>5533.66</v>
      </c>
    </row>
    <row r="264" spans="1:16" s="29" customFormat="1" x14ac:dyDescent="0.25">
      <c r="A264" s="138">
        <f t="shared" si="3"/>
        <v>256</v>
      </c>
      <c r="B264" s="77">
        <v>308</v>
      </c>
      <c r="C264" s="78" t="s">
        <v>774</v>
      </c>
      <c r="D264" s="48" t="s">
        <v>239</v>
      </c>
      <c r="E264" s="48">
        <v>0</v>
      </c>
      <c r="F264" s="77" t="s">
        <v>1014</v>
      </c>
      <c r="G264" s="78">
        <v>76.5</v>
      </c>
      <c r="H264" s="80">
        <v>63932</v>
      </c>
      <c r="I264" s="80">
        <v>907449.66</v>
      </c>
      <c r="J264" s="53" t="s">
        <v>536</v>
      </c>
      <c r="K264" s="77" t="s">
        <v>961</v>
      </c>
      <c r="L264" s="77" t="s">
        <v>962</v>
      </c>
      <c r="M264" s="138" t="s">
        <v>1143</v>
      </c>
      <c r="O264" s="181" t="str">
        <f>CONCATENATE(H265," / ",P264)</f>
        <v>150950,57 / 3889,04</v>
      </c>
      <c r="P264" s="28">
        <v>3889.04</v>
      </c>
    </row>
    <row r="265" spans="1:16" s="29" customFormat="1" x14ac:dyDescent="0.25">
      <c r="A265" s="138">
        <f t="shared" si="3"/>
        <v>257</v>
      </c>
      <c r="B265" s="77">
        <v>309</v>
      </c>
      <c r="C265" s="78" t="s">
        <v>774</v>
      </c>
      <c r="D265" s="48" t="s">
        <v>240</v>
      </c>
      <c r="E265" s="48" t="s">
        <v>435</v>
      </c>
      <c r="F265" s="77" t="s">
        <v>662</v>
      </c>
      <c r="G265" s="78">
        <v>59.9</v>
      </c>
      <c r="H265" s="80">
        <v>150950.57</v>
      </c>
      <c r="I265" s="152" t="s">
        <v>1243</v>
      </c>
      <c r="J265" s="53" t="s">
        <v>536</v>
      </c>
      <c r="K265" s="77" t="s">
        <v>961</v>
      </c>
      <c r="L265" s="77" t="s">
        <v>962</v>
      </c>
      <c r="M265" s="138" t="s">
        <v>1143</v>
      </c>
      <c r="O265" s="181"/>
      <c r="P265" s="28">
        <v>9182.57</v>
      </c>
    </row>
    <row r="266" spans="1:16" s="29" customFormat="1" x14ac:dyDescent="0.25">
      <c r="A266" s="138">
        <f t="shared" si="3"/>
        <v>258</v>
      </c>
      <c r="B266" s="77">
        <v>310</v>
      </c>
      <c r="C266" s="78" t="s">
        <v>774</v>
      </c>
      <c r="D266" s="48" t="s">
        <v>241</v>
      </c>
      <c r="E266" s="48" t="s">
        <v>436</v>
      </c>
      <c r="F266" s="77" t="s">
        <v>662</v>
      </c>
      <c r="G266" s="78">
        <v>76.5</v>
      </c>
      <c r="H266" s="80">
        <v>91754.27</v>
      </c>
      <c r="I266" s="152" t="s">
        <v>1243</v>
      </c>
      <c r="J266" s="53" t="s">
        <v>536</v>
      </c>
      <c r="K266" s="77" t="s">
        <v>961</v>
      </c>
      <c r="L266" s="77" t="s">
        <v>962</v>
      </c>
      <c r="M266" s="138" t="s">
        <v>1143</v>
      </c>
      <c r="O266" s="181"/>
      <c r="P266" s="28">
        <v>5581.69</v>
      </c>
    </row>
    <row r="267" spans="1:16" s="29" customFormat="1" x14ac:dyDescent="0.25">
      <c r="A267" s="138">
        <f t="shared" ref="A267:A329" si="4">A266+1</f>
        <v>259</v>
      </c>
      <c r="B267" s="77">
        <v>311</v>
      </c>
      <c r="C267" s="78" t="s">
        <v>774</v>
      </c>
      <c r="D267" s="48" t="s">
        <v>242</v>
      </c>
      <c r="E267" s="48">
        <v>0</v>
      </c>
      <c r="F267" s="77" t="s">
        <v>112</v>
      </c>
      <c r="G267" s="78">
        <v>57.9</v>
      </c>
      <c r="H267" s="80">
        <v>179046.13</v>
      </c>
      <c r="I267" s="80">
        <v>1417033.02</v>
      </c>
      <c r="J267" s="53" t="s">
        <v>536</v>
      </c>
      <c r="K267" s="77" t="s">
        <v>961</v>
      </c>
      <c r="L267" s="77" t="s">
        <v>962</v>
      </c>
      <c r="M267" s="138" t="s">
        <v>1143</v>
      </c>
      <c r="O267" s="181" t="str">
        <f>CONCATENATE(H268," / ",P267)</f>
        <v>56193,32 / 18838,25</v>
      </c>
      <c r="P267" s="28">
        <v>18838.25</v>
      </c>
    </row>
    <row r="268" spans="1:16" s="29" customFormat="1" x14ac:dyDescent="0.25">
      <c r="A268" s="138">
        <f t="shared" si="4"/>
        <v>260</v>
      </c>
      <c r="B268" s="77">
        <v>312</v>
      </c>
      <c r="C268" s="78" t="s">
        <v>774</v>
      </c>
      <c r="D268" s="48" t="s">
        <v>243</v>
      </c>
      <c r="E268" s="48">
        <v>0</v>
      </c>
      <c r="F268" s="77" t="s">
        <v>535</v>
      </c>
      <c r="G268" s="78">
        <v>56.7</v>
      </c>
      <c r="H268" s="80">
        <v>56193.32</v>
      </c>
      <c r="I268" s="152" t="s">
        <v>1243</v>
      </c>
      <c r="J268" s="53" t="s">
        <v>536</v>
      </c>
      <c r="K268" s="77" t="s">
        <v>961</v>
      </c>
      <c r="L268" s="77" t="s">
        <v>962</v>
      </c>
      <c r="M268" s="138" t="s">
        <v>1143</v>
      </c>
      <c r="O268" s="181"/>
      <c r="P268" s="28"/>
    </row>
    <row r="269" spans="1:16" s="29" customFormat="1" x14ac:dyDescent="0.25">
      <c r="A269" s="138">
        <f t="shared" si="4"/>
        <v>261</v>
      </c>
      <c r="B269" s="77">
        <v>313</v>
      </c>
      <c r="C269" s="78" t="s">
        <v>774</v>
      </c>
      <c r="D269" s="48" t="s">
        <v>244</v>
      </c>
      <c r="E269" s="48" t="s">
        <v>437</v>
      </c>
      <c r="F269" s="77" t="s">
        <v>113</v>
      </c>
      <c r="G269" s="78">
        <v>23.3</v>
      </c>
      <c r="H269" s="80">
        <v>33299.64</v>
      </c>
      <c r="I269" s="80">
        <v>25598.55</v>
      </c>
      <c r="J269" s="53" t="s">
        <v>536</v>
      </c>
      <c r="K269" s="77" t="s">
        <v>961</v>
      </c>
      <c r="L269" s="77" t="s">
        <v>962</v>
      </c>
      <c r="M269" s="138" t="s">
        <v>1143</v>
      </c>
      <c r="O269" s="30"/>
      <c r="P269" s="28"/>
    </row>
    <row r="270" spans="1:16" s="29" customFormat="1" x14ac:dyDescent="0.25">
      <c r="A270" s="138">
        <f t="shared" si="4"/>
        <v>262</v>
      </c>
      <c r="B270" s="77">
        <v>314</v>
      </c>
      <c r="C270" s="78" t="s">
        <v>774</v>
      </c>
      <c r="D270" s="48" t="s">
        <v>245</v>
      </c>
      <c r="E270" s="48" t="s">
        <v>438</v>
      </c>
      <c r="F270" s="77" t="s">
        <v>114</v>
      </c>
      <c r="G270" s="78">
        <v>22</v>
      </c>
      <c r="H270" s="80">
        <v>31786.02</v>
      </c>
      <c r="I270" s="152" t="s">
        <v>1243</v>
      </c>
      <c r="J270" s="53" t="s">
        <v>536</v>
      </c>
      <c r="K270" s="77" t="s">
        <v>961</v>
      </c>
      <c r="L270" s="77" t="s">
        <v>962</v>
      </c>
      <c r="M270" s="138" t="s">
        <v>1143</v>
      </c>
      <c r="O270" s="181" t="e">
        <f>CONCATENATE(#REF!," / ",P270)</f>
        <v>#REF!</v>
      </c>
      <c r="P270" s="28"/>
    </row>
    <row r="271" spans="1:16" s="29" customFormat="1" x14ac:dyDescent="0.25">
      <c r="A271" s="138">
        <f t="shared" si="4"/>
        <v>263</v>
      </c>
      <c r="B271" s="77">
        <v>315</v>
      </c>
      <c r="C271" s="78" t="s">
        <v>774</v>
      </c>
      <c r="D271" s="48" t="s">
        <v>246</v>
      </c>
      <c r="E271" s="48" t="s">
        <v>439</v>
      </c>
      <c r="F271" s="77" t="s">
        <v>114</v>
      </c>
      <c r="G271" s="78">
        <v>16.899999999999999</v>
      </c>
      <c r="H271" s="80">
        <v>18163.439999999999</v>
      </c>
      <c r="I271" s="152" t="s">
        <v>1243</v>
      </c>
      <c r="J271" s="53" t="s">
        <v>536</v>
      </c>
      <c r="K271" s="77" t="s">
        <v>961</v>
      </c>
      <c r="L271" s="77" t="s">
        <v>962</v>
      </c>
      <c r="M271" s="138" t="s">
        <v>1143</v>
      </c>
      <c r="O271" s="181"/>
      <c r="P271" s="28"/>
    </row>
    <row r="272" spans="1:16" s="29" customFormat="1" x14ac:dyDescent="0.25">
      <c r="A272" s="138">
        <f t="shared" si="4"/>
        <v>264</v>
      </c>
      <c r="B272" s="77">
        <v>316</v>
      </c>
      <c r="C272" s="78" t="s">
        <v>774</v>
      </c>
      <c r="D272" s="48" t="s">
        <v>247</v>
      </c>
      <c r="E272" s="48" t="s">
        <v>62</v>
      </c>
      <c r="F272" s="77" t="s">
        <v>114</v>
      </c>
      <c r="G272" s="78">
        <v>28</v>
      </c>
      <c r="H272" s="80">
        <v>33299.64</v>
      </c>
      <c r="I272" s="152" t="s">
        <v>1243</v>
      </c>
      <c r="J272" s="53" t="s">
        <v>536</v>
      </c>
      <c r="K272" s="77" t="s">
        <v>961</v>
      </c>
      <c r="L272" s="77" t="s">
        <v>962</v>
      </c>
      <c r="M272" s="138" t="s">
        <v>1143</v>
      </c>
      <c r="O272" s="30"/>
      <c r="P272" s="28"/>
    </row>
    <row r="273" spans="1:16" s="29" customFormat="1" x14ac:dyDescent="0.25">
      <c r="A273" s="138">
        <f t="shared" si="4"/>
        <v>265</v>
      </c>
      <c r="B273" s="77">
        <v>317</v>
      </c>
      <c r="C273" s="78" t="s">
        <v>774</v>
      </c>
      <c r="D273" s="48" t="s">
        <v>248</v>
      </c>
      <c r="E273" s="48">
        <v>0</v>
      </c>
      <c r="F273" s="77" t="s">
        <v>1015</v>
      </c>
      <c r="G273" s="78">
        <v>22.3</v>
      </c>
      <c r="H273" s="80">
        <v>33299.64</v>
      </c>
      <c r="I273" s="80">
        <v>438890.54</v>
      </c>
      <c r="J273" s="53" t="s">
        <v>536</v>
      </c>
      <c r="K273" s="77" t="s">
        <v>961</v>
      </c>
      <c r="L273" s="77" t="s">
        <v>962</v>
      </c>
      <c r="M273" s="138" t="s">
        <v>1143</v>
      </c>
      <c r="O273" s="181"/>
      <c r="P273" s="28"/>
    </row>
    <row r="274" spans="1:16" s="29" customFormat="1" x14ac:dyDescent="0.25">
      <c r="A274" s="138">
        <f t="shared" si="4"/>
        <v>266</v>
      </c>
      <c r="B274" s="77">
        <v>318</v>
      </c>
      <c r="C274" s="78" t="s">
        <v>774</v>
      </c>
      <c r="D274" s="48" t="s">
        <v>249</v>
      </c>
      <c r="E274" s="48" t="s">
        <v>63</v>
      </c>
      <c r="F274" s="77" t="s">
        <v>114</v>
      </c>
      <c r="G274" s="78">
        <v>28</v>
      </c>
      <c r="H274" s="80">
        <v>30272.400000000001</v>
      </c>
      <c r="I274" s="152" t="s">
        <v>1243</v>
      </c>
      <c r="J274" s="53" t="s">
        <v>536</v>
      </c>
      <c r="K274" s="77" t="s">
        <v>961</v>
      </c>
      <c r="L274" s="77" t="s">
        <v>962</v>
      </c>
      <c r="M274" s="138" t="s">
        <v>1143</v>
      </c>
      <c r="O274" s="181"/>
      <c r="P274" s="28"/>
    </row>
    <row r="275" spans="1:16" s="29" customFormat="1" x14ac:dyDescent="0.25">
      <c r="A275" s="138">
        <f t="shared" si="4"/>
        <v>267</v>
      </c>
      <c r="B275" s="77">
        <v>321</v>
      </c>
      <c r="C275" s="78" t="s">
        <v>774</v>
      </c>
      <c r="D275" s="48" t="s">
        <v>250</v>
      </c>
      <c r="E275" s="48" t="s">
        <v>64</v>
      </c>
      <c r="F275" s="77" t="s">
        <v>114</v>
      </c>
      <c r="G275" s="78">
        <v>16</v>
      </c>
      <c r="H275" s="80">
        <v>18163.439999999999</v>
      </c>
      <c r="I275" s="152" t="s">
        <v>1243</v>
      </c>
      <c r="J275" s="53" t="s">
        <v>536</v>
      </c>
      <c r="K275" s="77" t="s">
        <v>961</v>
      </c>
      <c r="L275" s="77" t="s">
        <v>962</v>
      </c>
      <c r="M275" s="138" t="s">
        <v>1143</v>
      </c>
      <c r="O275" s="157"/>
      <c r="P275" s="28"/>
    </row>
    <row r="276" spans="1:16" s="29" customFormat="1" x14ac:dyDescent="0.25">
      <c r="A276" s="138">
        <f t="shared" si="4"/>
        <v>268</v>
      </c>
      <c r="B276" s="77">
        <v>322</v>
      </c>
      <c r="C276" s="78" t="s">
        <v>774</v>
      </c>
      <c r="D276" s="48" t="s">
        <v>1055</v>
      </c>
      <c r="E276" s="48">
        <v>0</v>
      </c>
      <c r="F276" s="77" t="s">
        <v>116</v>
      </c>
      <c r="G276" s="78">
        <v>12</v>
      </c>
      <c r="H276" s="80">
        <v>31786.02</v>
      </c>
      <c r="I276" s="80">
        <v>415273.11</v>
      </c>
      <c r="J276" s="53" t="s">
        <v>536</v>
      </c>
      <c r="K276" s="77" t="s">
        <v>961</v>
      </c>
      <c r="L276" s="77" t="s">
        <v>962</v>
      </c>
      <c r="M276" s="138" t="s">
        <v>1143</v>
      </c>
      <c r="O276" s="30" t="e">
        <f>CONCATENATE(#REF!," / ",P276)</f>
        <v>#REF!</v>
      </c>
      <c r="P276" s="28"/>
    </row>
    <row r="277" spans="1:16" s="29" customFormat="1" x14ac:dyDescent="0.25">
      <c r="A277" s="138">
        <f t="shared" si="4"/>
        <v>269</v>
      </c>
      <c r="B277" s="77">
        <v>325</v>
      </c>
      <c r="C277" s="78" t="s">
        <v>774</v>
      </c>
      <c r="D277" s="48" t="s">
        <v>251</v>
      </c>
      <c r="E277" s="48" t="s">
        <v>65</v>
      </c>
      <c r="F277" s="77" t="s">
        <v>115</v>
      </c>
      <c r="G277" s="78">
        <v>20</v>
      </c>
      <c r="H277" s="80">
        <v>42381.36</v>
      </c>
      <c r="I277" s="152" t="s">
        <v>1243</v>
      </c>
      <c r="J277" s="53" t="s">
        <v>536</v>
      </c>
      <c r="K277" s="77" t="s">
        <v>961</v>
      </c>
      <c r="L277" s="77" t="s">
        <v>962</v>
      </c>
      <c r="M277" s="138" t="s">
        <v>1143</v>
      </c>
      <c r="O277" s="181"/>
      <c r="P277" s="28"/>
    </row>
    <row r="278" spans="1:16" s="29" customFormat="1" x14ac:dyDescent="0.25">
      <c r="A278" s="138">
        <f t="shared" si="4"/>
        <v>270</v>
      </c>
      <c r="B278" s="77">
        <v>326</v>
      </c>
      <c r="C278" s="78" t="s">
        <v>774</v>
      </c>
      <c r="D278" s="48" t="s">
        <v>252</v>
      </c>
      <c r="E278" s="48" t="s">
        <v>66</v>
      </c>
      <c r="F278" s="77" t="s">
        <v>115</v>
      </c>
      <c r="G278" s="78">
        <v>28</v>
      </c>
      <c r="H278" s="80">
        <v>33299.64</v>
      </c>
      <c r="I278" s="152" t="s">
        <v>1243</v>
      </c>
      <c r="J278" s="53" t="s">
        <v>536</v>
      </c>
      <c r="K278" s="77" t="s">
        <v>961</v>
      </c>
      <c r="L278" s="77" t="s">
        <v>962</v>
      </c>
      <c r="M278" s="138" t="s">
        <v>1143</v>
      </c>
      <c r="O278" s="181"/>
      <c r="P278" s="28"/>
    </row>
    <row r="279" spans="1:16" s="29" customFormat="1" x14ac:dyDescent="0.25">
      <c r="A279" s="138">
        <f t="shared" si="4"/>
        <v>271</v>
      </c>
      <c r="B279" s="77">
        <v>327</v>
      </c>
      <c r="C279" s="78" t="s">
        <v>774</v>
      </c>
      <c r="D279" s="48" t="s">
        <v>253</v>
      </c>
      <c r="E279" s="48" t="s">
        <v>67</v>
      </c>
      <c r="F279" s="77" t="s">
        <v>115</v>
      </c>
      <c r="G279" s="78">
        <v>22</v>
      </c>
      <c r="H279" s="80">
        <v>33299.64</v>
      </c>
      <c r="I279" s="152" t="s">
        <v>1243</v>
      </c>
      <c r="J279" s="53" t="s">
        <v>536</v>
      </c>
      <c r="K279" s="77" t="s">
        <v>961</v>
      </c>
      <c r="L279" s="77" t="s">
        <v>962</v>
      </c>
      <c r="M279" s="138" t="s">
        <v>1143</v>
      </c>
      <c r="O279" s="181" t="str">
        <f>CONCATENATE(H280," / ",P279)</f>
        <v xml:space="preserve">60242,08 / </v>
      </c>
      <c r="P279" s="28"/>
    </row>
    <row r="280" spans="1:16" s="29" customFormat="1" x14ac:dyDescent="0.25">
      <c r="A280" s="138">
        <f t="shared" si="4"/>
        <v>272</v>
      </c>
      <c r="B280" s="77">
        <v>328</v>
      </c>
      <c r="C280" s="78" t="s">
        <v>774</v>
      </c>
      <c r="D280" s="48" t="s">
        <v>254</v>
      </c>
      <c r="E280" s="48" t="s">
        <v>68</v>
      </c>
      <c r="F280" s="77" t="s">
        <v>115</v>
      </c>
      <c r="G280" s="78">
        <v>12</v>
      </c>
      <c r="H280" s="80">
        <v>60242.080000000002</v>
      </c>
      <c r="I280" s="152" t="s">
        <v>1243</v>
      </c>
      <c r="J280" s="53" t="s">
        <v>536</v>
      </c>
      <c r="K280" s="77" t="s">
        <v>961</v>
      </c>
      <c r="L280" s="77" t="s">
        <v>962</v>
      </c>
      <c r="M280" s="138" t="s">
        <v>1143</v>
      </c>
      <c r="O280" s="181"/>
      <c r="P280" s="28"/>
    </row>
    <row r="281" spans="1:16" s="29" customFormat="1" x14ac:dyDescent="0.25">
      <c r="A281" s="138">
        <f t="shared" si="4"/>
        <v>273</v>
      </c>
      <c r="B281" s="77">
        <v>329</v>
      </c>
      <c r="C281" s="78" t="s">
        <v>774</v>
      </c>
      <c r="D281" s="48" t="s">
        <v>255</v>
      </c>
      <c r="E281" s="48" t="s">
        <v>69</v>
      </c>
      <c r="F281" s="77" t="s">
        <v>117</v>
      </c>
      <c r="G281" s="78">
        <v>51</v>
      </c>
      <c r="H281" s="80">
        <v>9980.5</v>
      </c>
      <c r="I281" s="80">
        <v>1117472.27</v>
      </c>
      <c r="J281" s="53" t="s">
        <v>536</v>
      </c>
      <c r="K281" s="77" t="s">
        <v>961</v>
      </c>
      <c r="L281" s="77" t="s">
        <v>962</v>
      </c>
      <c r="M281" s="138" t="s">
        <v>1143</v>
      </c>
      <c r="O281" s="181" t="str">
        <f>CONCATENATE(H282," / ",P281)</f>
        <v xml:space="preserve">8963,96 / </v>
      </c>
      <c r="P281" s="28"/>
    </row>
    <row r="282" spans="1:16" s="29" customFormat="1" x14ac:dyDescent="0.25">
      <c r="A282" s="138">
        <f t="shared" si="4"/>
        <v>274</v>
      </c>
      <c r="B282" s="77">
        <v>330</v>
      </c>
      <c r="C282" s="78" t="s">
        <v>774</v>
      </c>
      <c r="D282" s="48" t="s">
        <v>256</v>
      </c>
      <c r="E282" s="48" t="s">
        <v>70</v>
      </c>
      <c r="F282" s="77" t="s">
        <v>118</v>
      </c>
      <c r="G282" s="78">
        <v>43.2</v>
      </c>
      <c r="H282" s="80">
        <v>8963.9599999999991</v>
      </c>
      <c r="I282" s="80">
        <v>946564.7</v>
      </c>
      <c r="J282" s="53" t="s">
        <v>536</v>
      </c>
      <c r="K282" s="77" t="s">
        <v>961</v>
      </c>
      <c r="L282" s="77" t="s">
        <v>962</v>
      </c>
      <c r="M282" s="138" t="s">
        <v>1143</v>
      </c>
      <c r="O282" s="181"/>
      <c r="P282" s="28"/>
    </row>
    <row r="283" spans="1:16" s="29" customFormat="1" x14ac:dyDescent="0.25">
      <c r="A283" s="138">
        <f t="shared" si="4"/>
        <v>275</v>
      </c>
      <c r="B283" s="77">
        <v>331</v>
      </c>
      <c r="C283" s="78" t="s">
        <v>774</v>
      </c>
      <c r="D283" s="48" t="s">
        <v>311</v>
      </c>
      <c r="E283" s="48" t="s">
        <v>71</v>
      </c>
      <c r="F283" s="77" t="s">
        <v>119</v>
      </c>
      <c r="G283" s="78">
        <v>52.2</v>
      </c>
      <c r="H283" s="80">
        <v>55406.04</v>
      </c>
      <c r="I283" s="80">
        <v>1162917.24</v>
      </c>
      <c r="J283" s="53" t="s">
        <v>536</v>
      </c>
      <c r="K283" s="77" t="s">
        <v>961</v>
      </c>
      <c r="L283" s="77" t="s">
        <v>962</v>
      </c>
      <c r="M283" s="138" t="s">
        <v>1143</v>
      </c>
      <c r="O283" s="181"/>
      <c r="P283" s="28">
        <v>5229.8599999999997</v>
      </c>
    </row>
    <row r="284" spans="1:16" s="29" customFormat="1" x14ac:dyDescent="0.25">
      <c r="A284" s="138">
        <f t="shared" si="4"/>
        <v>276</v>
      </c>
      <c r="B284" s="77">
        <v>332</v>
      </c>
      <c r="C284" s="78" t="s">
        <v>774</v>
      </c>
      <c r="D284" s="48" t="s">
        <v>312</v>
      </c>
      <c r="E284" s="48">
        <v>0</v>
      </c>
      <c r="F284" s="77" t="s">
        <v>120</v>
      </c>
      <c r="G284" s="78">
        <v>56.2</v>
      </c>
      <c r="H284" s="80">
        <v>67652.66</v>
      </c>
      <c r="I284" s="80">
        <v>1251631.32</v>
      </c>
      <c r="J284" s="53" t="s">
        <v>536</v>
      </c>
      <c r="K284" s="77" t="s">
        <v>961</v>
      </c>
      <c r="L284" s="77" t="s">
        <v>962</v>
      </c>
      <c r="M284" s="138" t="s">
        <v>1143</v>
      </c>
      <c r="O284" s="181"/>
      <c r="P284" s="28">
        <v>6385.96</v>
      </c>
    </row>
    <row r="285" spans="1:16" s="29" customFormat="1" ht="15.75" customHeight="1" x14ac:dyDescent="0.25">
      <c r="A285" s="138">
        <f t="shared" si="4"/>
        <v>277</v>
      </c>
      <c r="B285" s="77">
        <v>334</v>
      </c>
      <c r="C285" s="78" t="s">
        <v>774</v>
      </c>
      <c r="D285" s="48" t="s">
        <v>127</v>
      </c>
      <c r="E285" s="48" t="s">
        <v>72</v>
      </c>
      <c r="F285" s="77" t="s">
        <v>1016</v>
      </c>
      <c r="G285" s="78">
        <v>39.9</v>
      </c>
      <c r="H285" s="80">
        <v>27602.05</v>
      </c>
      <c r="I285" s="80">
        <v>888613.7</v>
      </c>
      <c r="J285" s="53" t="s">
        <v>536</v>
      </c>
      <c r="K285" s="77" t="s">
        <v>961</v>
      </c>
      <c r="L285" s="77" t="s">
        <v>962</v>
      </c>
      <c r="M285" s="138" t="s">
        <v>1143</v>
      </c>
      <c r="O285" s="40"/>
      <c r="P285" s="28"/>
    </row>
    <row r="286" spans="1:16" s="29" customFormat="1" x14ac:dyDescent="0.25">
      <c r="A286" s="138">
        <f t="shared" si="4"/>
        <v>278</v>
      </c>
      <c r="B286" s="77">
        <v>335</v>
      </c>
      <c r="C286" s="78" t="s">
        <v>774</v>
      </c>
      <c r="D286" s="48" t="s">
        <v>1056</v>
      </c>
      <c r="E286" s="48" t="s">
        <v>73</v>
      </c>
      <c r="F286" s="77" t="s">
        <v>1017</v>
      </c>
      <c r="G286" s="78">
        <v>71.2</v>
      </c>
      <c r="H286" s="80">
        <v>28125.87</v>
      </c>
      <c r="I286" s="80">
        <v>359298.7</v>
      </c>
      <c r="J286" s="53" t="s">
        <v>536</v>
      </c>
      <c r="K286" s="77" t="s">
        <v>961</v>
      </c>
      <c r="L286" s="77" t="s">
        <v>962</v>
      </c>
      <c r="M286" s="138" t="s">
        <v>1143</v>
      </c>
      <c r="O286" s="181"/>
      <c r="P286" s="28"/>
    </row>
    <row r="287" spans="1:16" s="29" customFormat="1" x14ac:dyDescent="0.25">
      <c r="A287" s="138">
        <f t="shared" si="4"/>
        <v>279</v>
      </c>
      <c r="B287" s="77">
        <v>336</v>
      </c>
      <c r="C287" s="78" t="s">
        <v>774</v>
      </c>
      <c r="D287" s="48" t="s">
        <v>128</v>
      </c>
      <c r="E287" s="48" t="s">
        <v>74</v>
      </c>
      <c r="F287" s="77" t="s">
        <v>1018</v>
      </c>
      <c r="G287" s="78">
        <v>25.8</v>
      </c>
      <c r="H287" s="80">
        <v>47530.54</v>
      </c>
      <c r="I287" s="80">
        <v>317043.01</v>
      </c>
      <c r="J287" s="53" t="s">
        <v>536</v>
      </c>
      <c r="K287" s="77" t="s">
        <v>961</v>
      </c>
      <c r="L287" s="77" t="s">
        <v>962</v>
      </c>
      <c r="M287" s="138" t="s">
        <v>1143</v>
      </c>
      <c r="O287" s="181"/>
      <c r="P287" s="28"/>
    </row>
    <row r="288" spans="1:16" s="29" customFormat="1" x14ac:dyDescent="0.25">
      <c r="A288" s="138">
        <f t="shared" si="4"/>
        <v>280</v>
      </c>
      <c r="B288" s="77">
        <v>338</v>
      </c>
      <c r="C288" s="78" t="s">
        <v>774</v>
      </c>
      <c r="D288" s="48" t="s">
        <v>129</v>
      </c>
      <c r="E288" s="48" t="s">
        <v>327</v>
      </c>
      <c r="F288" s="77" t="s">
        <v>535</v>
      </c>
      <c r="G288" s="78">
        <v>18.600000000000001</v>
      </c>
      <c r="H288" s="80">
        <v>26996.93</v>
      </c>
      <c r="I288" s="152" t="s">
        <v>1243</v>
      </c>
      <c r="J288" s="53" t="s">
        <v>536</v>
      </c>
      <c r="K288" s="77" t="s">
        <v>961</v>
      </c>
      <c r="L288" s="77" t="s">
        <v>962</v>
      </c>
      <c r="M288" s="138" t="s">
        <v>1143</v>
      </c>
      <c r="O288" s="40"/>
      <c r="P288" s="28"/>
    </row>
    <row r="289" spans="1:16" s="29" customFormat="1" x14ac:dyDescent="0.25">
      <c r="A289" s="138">
        <f t="shared" si="4"/>
        <v>281</v>
      </c>
      <c r="B289" s="77">
        <v>339</v>
      </c>
      <c r="C289" s="78" t="s">
        <v>774</v>
      </c>
      <c r="D289" s="48" t="s">
        <v>130</v>
      </c>
      <c r="E289" s="48" t="s">
        <v>328</v>
      </c>
      <c r="F289" s="77" t="s">
        <v>121</v>
      </c>
      <c r="G289" s="78">
        <v>19.2</v>
      </c>
      <c r="H289" s="80">
        <v>25731.45</v>
      </c>
      <c r="I289" s="80">
        <v>380988.67</v>
      </c>
      <c r="J289" s="53" t="s">
        <v>536</v>
      </c>
      <c r="K289" s="77" t="s">
        <v>961</v>
      </c>
      <c r="L289" s="77" t="s">
        <v>962</v>
      </c>
      <c r="M289" s="138" t="s">
        <v>1143</v>
      </c>
      <c r="O289" s="181" t="str">
        <f>CONCATENATE(H290," / ",P289)</f>
        <v xml:space="preserve">53993,86 / </v>
      </c>
      <c r="P289" s="28"/>
    </row>
    <row r="290" spans="1:16" s="29" customFormat="1" x14ac:dyDescent="0.25">
      <c r="A290" s="138">
        <f t="shared" si="4"/>
        <v>282</v>
      </c>
      <c r="B290" s="77">
        <v>340</v>
      </c>
      <c r="C290" s="78" t="s">
        <v>774</v>
      </c>
      <c r="D290" s="48" t="s">
        <v>131</v>
      </c>
      <c r="E290" s="48" t="s">
        <v>329</v>
      </c>
      <c r="F290" s="77" t="s">
        <v>535</v>
      </c>
      <c r="G290" s="78">
        <v>18.3</v>
      </c>
      <c r="H290" s="80">
        <v>53993.86</v>
      </c>
      <c r="I290" s="152" t="s">
        <v>1243</v>
      </c>
      <c r="J290" s="53" t="s">
        <v>536</v>
      </c>
      <c r="K290" s="77" t="s">
        <v>961</v>
      </c>
      <c r="L290" s="77" t="s">
        <v>962</v>
      </c>
      <c r="M290" s="138" t="s">
        <v>1143</v>
      </c>
      <c r="O290" s="181"/>
      <c r="P290" s="28"/>
    </row>
    <row r="291" spans="1:16" s="29" customFormat="1" x14ac:dyDescent="0.25">
      <c r="A291" s="138">
        <f t="shared" si="4"/>
        <v>283</v>
      </c>
      <c r="B291" s="77">
        <v>341</v>
      </c>
      <c r="C291" s="78" t="s">
        <v>774</v>
      </c>
      <c r="D291" s="48" t="s">
        <v>132</v>
      </c>
      <c r="E291" s="48" t="s">
        <v>330</v>
      </c>
      <c r="F291" s="77" t="s">
        <v>535</v>
      </c>
      <c r="G291" s="78">
        <v>38.4</v>
      </c>
      <c r="H291" s="80">
        <v>26293.88</v>
      </c>
      <c r="I291" s="152" t="s">
        <v>1243</v>
      </c>
      <c r="J291" s="53" t="s">
        <v>536</v>
      </c>
      <c r="K291" s="77" t="s">
        <v>961</v>
      </c>
      <c r="L291" s="77" t="s">
        <v>962</v>
      </c>
      <c r="M291" s="138" t="s">
        <v>1143</v>
      </c>
      <c r="O291" s="181"/>
      <c r="P291" s="28"/>
    </row>
    <row r="292" spans="1:16" s="29" customFormat="1" x14ac:dyDescent="0.25">
      <c r="A292" s="138">
        <f t="shared" si="4"/>
        <v>284</v>
      </c>
      <c r="B292" s="77">
        <v>342</v>
      </c>
      <c r="C292" s="78" t="s">
        <v>774</v>
      </c>
      <c r="D292" s="48" t="s">
        <v>133</v>
      </c>
      <c r="E292" s="48" t="s">
        <v>331</v>
      </c>
      <c r="F292" s="77" t="s">
        <v>535</v>
      </c>
      <c r="G292" s="78">
        <v>18.7</v>
      </c>
      <c r="H292" s="80">
        <v>26996.93</v>
      </c>
      <c r="I292" s="152" t="s">
        <v>1243</v>
      </c>
      <c r="J292" s="53" t="s">
        <v>536</v>
      </c>
      <c r="K292" s="77" t="s">
        <v>961</v>
      </c>
      <c r="L292" s="77" t="s">
        <v>962</v>
      </c>
      <c r="M292" s="138" t="s">
        <v>1143</v>
      </c>
      <c r="O292" s="181" t="str">
        <f>CONCATENATE(H293," / ",P292)</f>
        <v xml:space="preserve">26856,32 / </v>
      </c>
      <c r="P292" s="28"/>
    </row>
    <row r="293" spans="1:16" s="29" customFormat="1" x14ac:dyDescent="0.25">
      <c r="A293" s="138">
        <f t="shared" si="4"/>
        <v>285</v>
      </c>
      <c r="B293" s="77">
        <v>343</v>
      </c>
      <c r="C293" s="78" t="s">
        <v>774</v>
      </c>
      <c r="D293" s="48" t="s">
        <v>134</v>
      </c>
      <c r="E293" s="48" t="s">
        <v>332</v>
      </c>
      <c r="F293" s="77" t="s">
        <v>535</v>
      </c>
      <c r="G293" s="78">
        <v>19.2</v>
      </c>
      <c r="H293" s="80">
        <v>26856.32</v>
      </c>
      <c r="I293" s="152" t="s">
        <v>1243</v>
      </c>
      <c r="J293" s="53" t="s">
        <v>536</v>
      </c>
      <c r="K293" s="77" t="s">
        <v>961</v>
      </c>
      <c r="L293" s="77" t="s">
        <v>962</v>
      </c>
      <c r="M293" s="138" t="s">
        <v>1143</v>
      </c>
      <c r="O293" s="181"/>
      <c r="P293" s="28"/>
    </row>
    <row r="294" spans="1:16" s="29" customFormat="1" x14ac:dyDescent="0.25">
      <c r="A294" s="138">
        <f t="shared" si="4"/>
        <v>286</v>
      </c>
      <c r="B294" s="77">
        <v>344</v>
      </c>
      <c r="C294" s="78" t="s">
        <v>774</v>
      </c>
      <c r="D294" s="48" t="s">
        <v>135</v>
      </c>
      <c r="E294" s="48" t="s">
        <v>333</v>
      </c>
      <c r="F294" s="77" t="s">
        <v>535</v>
      </c>
      <c r="G294" s="78">
        <v>19.100000000000001</v>
      </c>
      <c r="H294" s="80">
        <v>54134.47</v>
      </c>
      <c r="I294" s="152" t="s">
        <v>1243</v>
      </c>
      <c r="J294" s="53" t="s">
        <v>536</v>
      </c>
      <c r="K294" s="77" t="s">
        <v>961</v>
      </c>
      <c r="L294" s="77" t="s">
        <v>962</v>
      </c>
      <c r="M294" s="138" t="s">
        <v>1143</v>
      </c>
      <c r="O294" s="181"/>
      <c r="P294" s="28">
        <v>6387.14</v>
      </c>
    </row>
    <row r="295" spans="1:16" s="29" customFormat="1" x14ac:dyDescent="0.25">
      <c r="A295" s="138">
        <f t="shared" si="4"/>
        <v>287</v>
      </c>
      <c r="B295" s="77">
        <v>345</v>
      </c>
      <c r="C295" s="78" t="s">
        <v>774</v>
      </c>
      <c r="D295" s="48" t="s">
        <v>136</v>
      </c>
      <c r="E295" s="48">
        <v>0</v>
      </c>
      <c r="F295" s="77" t="s">
        <v>535</v>
      </c>
      <c r="G295" s="78">
        <v>38.700000000000003</v>
      </c>
      <c r="H295" s="80">
        <v>25028.400000000001</v>
      </c>
      <c r="I295" s="152" t="s">
        <v>1243</v>
      </c>
      <c r="J295" s="53" t="s">
        <v>536</v>
      </c>
      <c r="K295" s="77" t="s">
        <v>961</v>
      </c>
      <c r="L295" s="77" t="s">
        <v>962</v>
      </c>
      <c r="M295" s="138" t="s">
        <v>1143</v>
      </c>
      <c r="O295" s="181"/>
      <c r="P295" s="28"/>
    </row>
    <row r="296" spans="1:16" s="29" customFormat="1" x14ac:dyDescent="0.25">
      <c r="A296" s="138">
        <f t="shared" si="4"/>
        <v>288</v>
      </c>
      <c r="B296" s="77">
        <v>346</v>
      </c>
      <c r="C296" s="78" t="s">
        <v>774</v>
      </c>
      <c r="D296" s="48" t="s">
        <v>137</v>
      </c>
      <c r="E296" s="48" t="s">
        <v>334</v>
      </c>
      <c r="F296" s="77" t="s">
        <v>535</v>
      </c>
      <c r="G296" s="78">
        <v>17.8</v>
      </c>
      <c r="H296" s="80">
        <v>27559.360000000001</v>
      </c>
      <c r="I296" s="152" t="s">
        <v>1243</v>
      </c>
      <c r="J296" s="53" t="s">
        <v>536</v>
      </c>
      <c r="K296" s="77" t="s">
        <v>961</v>
      </c>
      <c r="L296" s="77" t="s">
        <v>962</v>
      </c>
      <c r="M296" s="138" t="s">
        <v>1143</v>
      </c>
      <c r="O296" s="181"/>
      <c r="P296" s="28"/>
    </row>
    <row r="297" spans="1:16" s="29" customFormat="1" x14ac:dyDescent="0.25">
      <c r="A297" s="138">
        <f t="shared" si="4"/>
        <v>289</v>
      </c>
      <c r="B297" s="77">
        <v>347</v>
      </c>
      <c r="C297" s="78" t="s">
        <v>774</v>
      </c>
      <c r="D297" s="48" t="s">
        <v>138</v>
      </c>
      <c r="E297" s="48" t="s">
        <v>335</v>
      </c>
      <c r="F297" s="77" t="s">
        <v>535</v>
      </c>
      <c r="G297" s="78">
        <v>18.3</v>
      </c>
      <c r="H297" s="80">
        <v>27559.360000000001</v>
      </c>
      <c r="I297" s="152" t="s">
        <v>1243</v>
      </c>
      <c r="J297" s="53" t="s">
        <v>536</v>
      </c>
      <c r="K297" s="77" t="s">
        <v>961</v>
      </c>
      <c r="L297" s="77" t="s">
        <v>962</v>
      </c>
      <c r="M297" s="138" t="s">
        <v>1143</v>
      </c>
      <c r="O297" s="181"/>
      <c r="P297" s="28"/>
    </row>
    <row r="298" spans="1:16" s="29" customFormat="1" x14ac:dyDescent="0.25">
      <c r="A298" s="138">
        <f t="shared" si="4"/>
        <v>290</v>
      </c>
      <c r="B298" s="77">
        <v>348</v>
      </c>
      <c r="C298" s="78" t="s">
        <v>774</v>
      </c>
      <c r="D298" s="48" t="s">
        <v>139</v>
      </c>
      <c r="E298" s="48" t="s">
        <v>336</v>
      </c>
      <c r="F298" s="77" t="s">
        <v>1019</v>
      </c>
      <c r="G298" s="78">
        <v>19.600000000000001</v>
      </c>
      <c r="H298" s="80">
        <v>27278.15</v>
      </c>
      <c r="I298" s="80">
        <v>380988.67</v>
      </c>
      <c r="J298" s="53" t="s">
        <v>536</v>
      </c>
      <c r="K298" s="77" t="s">
        <v>961</v>
      </c>
      <c r="L298" s="77" t="s">
        <v>962</v>
      </c>
      <c r="M298" s="138" t="s">
        <v>1143</v>
      </c>
      <c r="O298" s="181"/>
      <c r="P298" s="28"/>
    </row>
    <row r="299" spans="1:16" s="29" customFormat="1" x14ac:dyDescent="0.25">
      <c r="A299" s="138">
        <f t="shared" si="4"/>
        <v>291</v>
      </c>
      <c r="B299" s="77">
        <v>349</v>
      </c>
      <c r="C299" s="78" t="s">
        <v>774</v>
      </c>
      <c r="D299" s="48" t="s">
        <v>140</v>
      </c>
      <c r="E299" s="48" t="s">
        <v>337</v>
      </c>
      <c r="F299" s="77" t="s">
        <v>535</v>
      </c>
      <c r="G299" s="78">
        <v>19.399999999999999</v>
      </c>
      <c r="H299" s="80">
        <v>26434.49</v>
      </c>
      <c r="I299" s="152" t="s">
        <v>1243</v>
      </c>
      <c r="J299" s="53" t="s">
        <v>536</v>
      </c>
      <c r="K299" s="77" t="s">
        <v>961</v>
      </c>
      <c r="L299" s="77" t="s">
        <v>962</v>
      </c>
      <c r="M299" s="138" t="s">
        <v>1143</v>
      </c>
      <c r="O299" s="181" t="str">
        <f>CONCATENATE(H300," / ",P299)</f>
        <v xml:space="preserve">25872,06 / </v>
      </c>
      <c r="P299" s="28"/>
    </row>
    <row r="300" spans="1:16" s="29" customFormat="1" x14ac:dyDescent="0.25">
      <c r="A300" s="138">
        <f t="shared" si="4"/>
        <v>292</v>
      </c>
      <c r="B300" s="77">
        <v>350</v>
      </c>
      <c r="C300" s="78" t="s">
        <v>774</v>
      </c>
      <c r="D300" s="48" t="s">
        <v>141</v>
      </c>
      <c r="E300" s="48" t="s">
        <v>338</v>
      </c>
      <c r="F300" s="77" t="s">
        <v>535</v>
      </c>
      <c r="G300" s="78">
        <v>18.8</v>
      </c>
      <c r="H300" s="80">
        <v>25872.06</v>
      </c>
      <c r="I300" s="152" t="s">
        <v>1243</v>
      </c>
      <c r="J300" s="53" t="s">
        <v>536</v>
      </c>
      <c r="K300" s="77" t="s">
        <v>961</v>
      </c>
      <c r="L300" s="77" t="s">
        <v>962</v>
      </c>
      <c r="M300" s="138" t="s">
        <v>1143</v>
      </c>
      <c r="O300" s="181"/>
      <c r="P300" s="28"/>
    </row>
    <row r="301" spans="1:16" s="29" customFormat="1" x14ac:dyDescent="0.25">
      <c r="A301" s="138">
        <f t="shared" si="4"/>
        <v>293</v>
      </c>
      <c r="B301" s="77">
        <v>351</v>
      </c>
      <c r="C301" s="78" t="s">
        <v>774</v>
      </c>
      <c r="D301" s="48" t="s">
        <v>142</v>
      </c>
      <c r="E301" s="48" t="s">
        <v>339</v>
      </c>
      <c r="F301" s="77" t="s">
        <v>535</v>
      </c>
      <c r="G301" s="78">
        <v>18.399999999999999</v>
      </c>
      <c r="H301" s="80">
        <v>26996.93</v>
      </c>
      <c r="I301" s="152" t="s">
        <v>1243</v>
      </c>
      <c r="J301" s="53" t="s">
        <v>536</v>
      </c>
      <c r="K301" s="77" t="s">
        <v>961</v>
      </c>
      <c r="L301" s="77" t="s">
        <v>962</v>
      </c>
      <c r="M301" s="138" t="s">
        <v>1143</v>
      </c>
      <c r="O301" s="181"/>
      <c r="P301" s="28"/>
    </row>
    <row r="302" spans="1:16" s="29" customFormat="1" x14ac:dyDescent="0.25">
      <c r="A302" s="138">
        <f t="shared" si="4"/>
        <v>294</v>
      </c>
      <c r="B302" s="77">
        <v>352</v>
      </c>
      <c r="C302" s="78" t="s">
        <v>774</v>
      </c>
      <c r="D302" s="48" t="s">
        <v>143</v>
      </c>
      <c r="E302" s="48" t="s">
        <v>340</v>
      </c>
      <c r="F302" s="77" t="s">
        <v>535</v>
      </c>
      <c r="G302" s="78">
        <v>19.2</v>
      </c>
      <c r="H302" s="80">
        <v>51744.11</v>
      </c>
      <c r="I302" s="152" t="s">
        <v>1243</v>
      </c>
      <c r="J302" s="53" t="s">
        <v>536</v>
      </c>
      <c r="K302" s="77" t="s">
        <v>961</v>
      </c>
      <c r="L302" s="77" t="s">
        <v>962</v>
      </c>
      <c r="M302" s="138" t="s">
        <v>1143</v>
      </c>
      <c r="O302" s="181" t="str">
        <f>CONCATENATE(H303," / ",P302)</f>
        <v>26715,71 / 6105,29</v>
      </c>
      <c r="P302" s="28">
        <v>6105.29</v>
      </c>
    </row>
    <row r="303" spans="1:16" s="29" customFormat="1" x14ac:dyDescent="0.25">
      <c r="A303" s="138">
        <f t="shared" si="4"/>
        <v>295</v>
      </c>
      <c r="B303" s="77">
        <v>353</v>
      </c>
      <c r="C303" s="78" t="s">
        <v>774</v>
      </c>
      <c r="D303" s="48" t="s">
        <v>144</v>
      </c>
      <c r="E303" s="48" t="s">
        <v>341</v>
      </c>
      <c r="F303" s="77" t="s">
        <v>535</v>
      </c>
      <c r="G303" s="78">
        <v>36.799999999999997</v>
      </c>
      <c r="H303" s="80">
        <v>26715.71</v>
      </c>
      <c r="I303" s="152" t="s">
        <v>1243</v>
      </c>
      <c r="J303" s="53" t="s">
        <v>536</v>
      </c>
      <c r="K303" s="77" t="s">
        <v>961</v>
      </c>
      <c r="L303" s="77" t="s">
        <v>962</v>
      </c>
      <c r="M303" s="138" t="s">
        <v>1143</v>
      </c>
      <c r="O303" s="181"/>
      <c r="P303" s="28"/>
    </row>
    <row r="304" spans="1:16" s="29" customFormat="1" x14ac:dyDescent="0.25">
      <c r="A304" s="138">
        <f t="shared" si="4"/>
        <v>296</v>
      </c>
      <c r="B304" s="77">
        <v>354</v>
      </c>
      <c r="C304" s="78" t="s">
        <v>774</v>
      </c>
      <c r="D304" s="48" t="s">
        <v>145</v>
      </c>
      <c r="E304" s="48" t="s">
        <v>342</v>
      </c>
      <c r="F304" s="77" t="s">
        <v>535</v>
      </c>
      <c r="G304" s="78">
        <v>19</v>
      </c>
      <c r="H304" s="80">
        <v>26153.27</v>
      </c>
      <c r="I304" s="152" t="s">
        <v>1243</v>
      </c>
      <c r="J304" s="53" t="s">
        <v>536</v>
      </c>
      <c r="K304" s="77" t="s">
        <v>961</v>
      </c>
      <c r="L304" s="77" t="s">
        <v>962</v>
      </c>
      <c r="M304" s="138" t="s">
        <v>1143</v>
      </c>
      <c r="O304" s="181"/>
      <c r="P304" s="28"/>
    </row>
    <row r="305" spans="1:16" s="29" customFormat="1" x14ac:dyDescent="0.25">
      <c r="A305" s="138">
        <f t="shared" si="4"/>
        <v>297</v>
      </c>
      <c r="B305" s="77">
        <v>355</v>
      </c>
      <c r="C305" s="78" t="s">
        <v>774</v>
      </c>
      <c r="D305" s="48" t="s">
        <v>146</v>
      </c>
      <c r="E305" s="48" t="s">
        <v>343</v>
      </c>
      <c r="F305" s="77" t="s">
        <v>535</v>
      </c>
      <c r="G305" s="78">
        <v>18.600000000000001</v>
      </c>
      <c r="H305" s="80">
        <v>67492.320000000007</v>
      </c>
      <c r="I305" s="152" t="s">
        <v>1243</v>
      </c>
      <c r="J305" s="53" t="s">
        <v>536</v>
      </c>
      <c r="K305" s="77" t="s">
        <v>961</v>
      </c>
      <c r="L305" s="77" t="s">
        <v>962</v>
      </c>
      <c r="M305" s="138" t="s">
        <v>1143</v>
      </c>
      <c r="O305" s="181" t="e">
        <f>CONCATENATE(#REF!," / ",P305)</f>
        <v>#REF!</v>
      </c>
      <c r="P305" s="28">
        <v>7963.38</v>
      </c>
    </row>
    <row r="306" spans="1:16" s="29" customFormat="1" x14ac:dyDescent="0.25">
      <c r="A306" s="138">
        <f t="shared" si="4"/>
        <v>298</v>
      </c>
      <c r="B306" s="77">
        <v>356</v>
      </c>
      <c r="C306" s="78" t="s">
        <v>774</v>
      </c>
      <c r="D306" s="48" t="s">
        <v>147</v>
      </c>
      <c r="E306" s="48" t="s">
        <v>344</v>
      </c>
      <c r="F306" s="77" t="s">
        <v>122</v>
      </c>
      <c r="G306" s="78">
        <v>56.6</v>
      </c>
      <c r="H306" s="80">
        <v>35859.730000000003</v>
      </c>
      <c r="I306" s="80">
        <v>1288379.57</v>
      </c>
      <c r="J306" s="53" t="s">
        <v>536</v>
      </c>
      <c r="K306" s="77" t="s">
        <v>961</v>
      </c>
      <c r="L306" s="77" t="s">
        <v>962</v>
      </c>
      <c r="M306" s="138" t="s">
        <v>1143</v>
      </c>
      <c r="O306" s="181"/>
      <c r="P306" s="28"/>
    </row>
    <row r="307" spans="1:16" s="29" customFormat="1" x14ac:dyDescent="0.25">
      <c r="A307" s="138">
        <f t="shared" si="4"/>
        <v>299</v>
      </c>
      <c r="B307" s="77">
        <v>357</v>
      </c>
      <c r="C307" s="78" t="s">
        <v>774</v>
      </c>
      <c r="D307" s="48" t="s">
        <v>730</v>
      </c>
      <c r="E307" s="48" t="s">
        <v>345</v>
      </c>
      <c r="F307" s="77" t="s">
        <v>123</v>
      </c>
      <c r="G307" s="78">
        <v>39.200000000000003</v>
      </c>
      <c r="H307" s="80">
        <v>52507.35</v>
      </c>
      <c r="I307" s="80">
        <v>880762.46</v>
      </c>
      <c r="J307" s="53" t="s">
        <v>536</v>
      </c>
      <c r="K307" s="77" t="s">
        <v>961</v>
      </c>
      <c r="L307" s="77" t="s">
        <v>962</v>
      </c>
      <c r="M307" s="138" t="s">
        <v>1143</v>
      </c>
      <c r="O307" s="158" t="e">
        <f>CONCATENATE(#REF!," / ",P307)</f>
        <v>#REF!</v>
      </c>
      <c r="P307" s="28">
        <v>3594.16</v>
      </c>
    </row>
    <row r="308" spans="1:16" s="29" customFormat="1" x14ac:dyDescent="0.25">
      <c r="A308" s="138">
        <f t="shared" si="4"/>
        <v>300</v>
      </c>
      <c r="B308" s="77">
        <v>359</v>
      </c>
      <c r="C308" s="78" t="s">
        <v>774</v>
      </c>
      <c r="D308" s="48" t="s">
        <v>731</v>
      </c>
      <c r="E308" s="48" t="s">
        <v>346</v>
      </c>
      <c r="F308" s="77" t="s">
        <v>124</v>
      </c>
      <c r="G308" s="78">
        <v>39.299999999999997</v>
      </c>
      <c r="H308" s="80">
        <v>50359.81</v>
      </c>
      <c r="I308" s="80">
        <v>883009.3</v>
      </c>
      <c r="J308" s="53" t="s">
        <v>536</v>
      </c>
      <c r="K308" s="77" t="s">
        <v>961</v>
      </c>
      <c r="L308" s="77" t="s">
        <v>962</v>
      </c>
      <c r="M308" s="138" t="s">
        <v>1143</v>
      </c>
      <c r="O308" s="181" t="str">
        <f>CONCATENATE(H309," / ",P308)</f>
        <v xml:space="preserve">68382,59 / </v>
      </c>
      <c r="P308" s="28"/>
    </row>
    <row r="309" spans="1:16" s="29" customFormat="1" x14ac:dyDescent="0.25">
      <c r="A309" s="138">
        <f t="shared" si="4"/>
        <v>301</v>
      </c>
      <c r="B309" s="77">
        <v>360</v>
      </c>
      <c r="C309" s="78" t="s">
        <v>774</v>
      </c>
      <c r="D309" s="48" t="s">
        <v>732</v>
      </c>
      <c r="E309" s="48" t="s">
        <v>347</v>
      </c>
      <c r="F309" s="77" t="s">
        <v>125</v>
      </c>
      <c r="G309" s="78">
        <v>46.9</v>
      </c>
      <c r="H309" s="80">
        <v>68382.59</v>
      </c>
      <c r="I309" s="80">
        <v>1044510.84</v>
      </c>
      <c r="J309" s="53" t="s">
        <v>536</v>
      </c>
      <c r="K309" s="77" t="s">
        <v>961</v>
      </c>
      <c r="L309" s="77" t="s">
        <v>962</v>
      </c>
      <c r="M309" s="138" t="s">
        <v>1143</v>
      </c>
      <c r="O309" s="181"/>
      <c r="P309" s="28">
        <v>6455.17</v>
      </c>
    </row>
    <row r="310" spans="1:16" s="29" customFormat="1" x14ac:dyDescent="0.25">
      <c r="A310" s="138">
        <f t="shared" si="4"/>
        <v>302</v>
      </c>
      <c r="B310" s="77">
        <v>361</v>
      </c>
      <c r="C310" s="78" t="s">
        <v>774</v>
      </c>
      <c r="D310" s="48" t="s">
        <v>733</v>
      </c>
      <c r="E310" s="48" t="s">
        <v>348</v>
      </c>
      <c r="F310" s="77" t="s">
        <v>75</v>
      </c>
      <c r="G310" s="78">
        <v>38.299999999999997</v>
      </c>
      <c r="H310" s="80">
        <v>10070.66</v>
      </c>
      <c r="I310" s="80">
        <v>759993.03</v>
      </c>
      <c r="J310" s="53" t="s">
        <v>536</v>
      </c>
      <c r="K310" s="77" t="s">
        <v>961</v>
      </c>
      <c r="L310" s="77" t="s">
        <v>962</v>
      </c>
      <c r="M310" s="138" t="s">
        <v>1143</v>
      </c>
      <c r="O310" s="30" t="e">
        <f>CONCATENATE(#REF!," / ",P310)</f>
        <v>#REF!</v>
      </c>
      <c r="P310" s="28">
        <v>10070.66</v>
      </c>
    </row>
    <row r="311" spans="1:16" s="29" customFormat="1" x14ac:dyDescent="0.25">
      <c r="A311" s="138">
        <f t="shared" si="4"/>
        <v>303</v>
      </c>
      <c r="B311" s="77">
        <v>363</v>
      </c>
      <c r="C311" s="78" t="s">
        <v>774</v>
      </c>
      <c r="D311" s="48" t="s">
        <v>734</v>
      </c>
      <c r="E311" s="48" t="s">
        <v>349</v>
      </c>
      <c r="F311" s="77" t="s">
        <v>115</v>
      </c>
      <c r="G311" s="78">
        <v>48.2</v>
      </c>
      <c r="H311" s="80">
        <v>69396.41</v>
      </c>
      <c r="I311" s="152" t="s">
        <v>1243</v>
      </c>
      <c r="J311" s="53" t="s">
        <v>536</v>
      </c>
      <c r="K311" s="77" t="s">
        <v>961</v>
      </c>
      <c r="L311" s="77" t="s">
        <v>962</v>
      </c>
      <c r="M311" s="138" t="s">
        <v>1143</v>
      </c>
      <c r="O311" s="40"/>
      <c r="P311" s="28">
        <v>3927.48</v>
      </c>
    </row>
    <row r="312" spans="1:16" s="29" customFormat="1" x14ac:dyDescent="0.25">
      <c r="A312" s="138">
        <f t="shared" si="4"/>
        <v>304</v>
      </c>
      <c r="B312" s="77">
        <v>364</v>
      </c>
      <c r="C312" s="78" t="s">
        <v>774</v>
      </c>
      <c r="D312" s="48" t="s">
        <v>735</v>
      </c>
      <c r="E312" s="48">
        <v>0</v>
      </c>
      <c r="F312" s="77" t="s">
        <v>115</v>
      </c>
      <c r="G312" s="78">
        <v>51.8</v>
      </c>
      <c r="H312" s="80">
        <v>52493.5</v>
      </c>
      <c r="I312" s="152" t="s">
        <v>1243</v>
      </c>
      <c r="J312" s="53" t="s">
        <v>536</v>
      </c>
      <c r="K312" s="77" t="s">
        <v>961</v>
      </c>
      <c r="L312" s="77" t="s">
        <v>962</v>
      </c>
      <c r="M312" s="138" t="s">
        <v>1143</v>
      </c>
      <c r="O312" s="181" t="str">
        <f>CONCATENATE(H313," / ",P312)</f>
        <v>51968,57 / 2970,79</v>
      </c>
      <c r="P312" s="28">
        <v>2970.79</v>
      </c>
    </row>
    <row r="313" spans="1:16" s="29" customFormat="1" x14ac:dyDescent="0.25">
      <c r="A313" s="138">
        <f t="shared" si="4"/>
        <v>305</v>
      </c>
      <c r="B313" s="77">
        <v>365</v>
      </c>
      <c r="C313" s="78" t="s">
        <v>774</v>
      </c>
      <c r="D313" s="48" t="s">
        <v>736</v>
      </c>
      <c r="E313" s="48" t="s">
        <v>350</v>
      </c>
      <c r="F313" s="77" t="s">
        <v>115</v>
      </c>
      <c r="G313" s="78">
        <v>50</v>
      </c>
      <c r="H313" s="80">
        <v>51968.57</v>
      </c>
      <c r="I313" s="152" t="s">
        <v>1243</v>
      </c>
      <c r="J313" s="53" t="s">
        <v>536</v>
      </c>
      <c r="K313" s="77" t="s">
        <v>961</v>
      </c>
      <c r="L313" s="77" t="s">
        <v>962</v>
      </c>
      <c r="M313" s="138" t="s">
        <v>1143</v>
      </c>
      <c r="O313" s="181"/>
      <c r="P313" s="28">
        <v>2941.24</v>
      </c>
    </row>
    <row r="314" spans="1:16" s="29" customFormat="1" x14ac:dyDescent="0.25">
      <c r="A314" s="138">
        <f t="shared" si="4"/>
        <v>306</v>
      </c>
      <c r="B314" s="77">
        <v>368</v>
      </c>
      <c r="C314" s="78" t="s">
        <v>774</v>
      </c>
      <c r="D314" s="48" t="s">
        <v>1043</v>
      </c>
      <c r="E314" s="48" t="s">
        <v>1044</v>
      </c>
      <c r="F314" s="77" t="s">
        <v>114</v>
      </c>
      <c r="G314" s="78">
        <v>78.599999999999994</v>
      </c>
      <c r="H314" s="80">
        <v>12692.33</v>
      </c>
      <c r="I314" s="152" t="s">
        <v>1243</v>
      </c>
      <c r="J314" s="53" t="s">
        <v>536</v>
      </c>
      <c r="K314" s="77" t="s">
        <v>961</v>
      </c>
      <c r="L314" s="77" t="s">
        <v>962</v>
      </c>
      <c r="M314" s="138" t="s">
        <v>1143</v>
      </c>
      <c r="N314" s="29" t="s">
        <v>962</v>
      </c>
      <c r="O314" s="30" t="e">
        <f>CONCATENATE(#REF!," / ",P314)</f>
        <v>#REF!</v>
      </c>
      <c r="P314" s="28"/>
    </row>
    <row r="315" spans="1:16" s="29" customFormat="1" x14ac:dyDescent="0.25">
      <c r="A315" s="138">
        <f t="shared" si="4"/>
        <v>307</v>
      </c>
      <c r="B315" s="77">
        <v>369</v>
      </c>
      <c r="C315" s="78" t="s">
        <v>774</v>
      </c>
      <c r="D315" s="48" t="s">
        <v>1045</v>
      </c>
      <c r="E315" s="48" t="s">
        <v>1046</v>
      </c>
      <c r="F315" s="77" t="s">
        <v>114</v>
      </c>
      <c r="G315" s="78">
        <v>33</v>
      </c>
      <c r="H315" s="80">
        <v>7670.3</v>
      </c>
      <c r="I315" s="152" t="s">
        <v>1243</v>
      </c>
      <c r="J315" s="53" t="s">
        <v>536</v>
      </c>
      <c r="K315" s="77" t="s">
        <v>961</v>
      </c>
      <c r="L315" s="77" t="s">
        <v>962</v>
      </c>
      <c r="M315" s="138" t="s">
        <v>1143</v>
      </c>
      <c r="N315" s="29" t="s">
        <v>962</v>
      </c>
      <c r="O315" s="30"/>
      <c r="P315" s="28">
        <v>5440.3</v>
      </c>
    </row>
    <row r="316" spans="1:16" s="29" customFormat="1" x14ac:dyDescent="0.25">
      <c r="A316" s="138">
        <f t="shared" si="4"/>
        <v>308</v>
      </c>
      <c r="B316" s="77">
        <v>370</v>
      </c>
      <c r="C316" s="78" t="s">
        <v>1047</v>
      </c>
      <c r="D316" s="78" t="s">
        <v>1048</v>
      </c>
      <c r="E316" s="52" t="s">
        <v>1049</v>
      </c>
      <c r="F316" s="78" t="s">
        <v>114</v>
      </c>
      <c r="G316" s="78">
        <v>41.1</v>
      </c>
      <c r="H316" s="80">
        <v>3762.48</v>
      </c>
      <c r="I316" s="152" t="s">
        <v>1243</v>
      </c>
      <c r="J316" s="53" t="s">
        <v>536</v>
      </c>
      <c r="K316" s="77" t="s">
        <v>961</v>
      </c>
      <c r="L316" s="77" t="s">
        <v>962</v>
      </c>
      <c r="M316" s="138" t="s">
        <v>1143</v>
      </c>
      <c r="N316" s="50" t="s">
        <v>962</v>
      </c>
      <c r="O316" s="181" t="str">
        <f>CONCATENATE(H325," / ",P316)</f>
        <v xml:space="preserve">9485,08 / </v>
      </c>
      <c r="P316" s="28"/>
    </row>
    <row r="317" spans="1:16" s="29" customFormat="1" x14ac:dyDescent="0.25">
      <c r="A317" s="138">
        <f t="shared" si="4"/>
        <v>309</v>
      </c>
      <c r="B317" s="77">
        <v>371</v>
      </c>
      <c r="C317" s="78" t="s">
        <v>774</v>
      </c>
      <c r="D317" s="48" t="s">
        <v>737</v>
      </c>
      <c r="E317" s="48">
        <v>0</v>
      </c>
      <c r="F317" s="77" t="s">
        <v>114</v>
      </c>
      <c r="G317" s="78">
        <v>23.3</v>
      </c>
      <c r="H317" s="80">
        <v>7654.15</v>
      </c>
      <c r="I317" s="152" t="s">
        <v>1243</v>
      </c>
      <c r="J317" s="53" t="s">
        <v>536</v>
      </c>
      <c r="K317" s="77" t="s">
        <v>961</v>
      </c>
      <c r="L317" s="77" t="s">
        <v>962</v>
      </c>
      <c r="M317" s="138" t="s">
        <v>1143</v>
      </c>
      <c r="O317" s="181"/>
      <c r="P317" s="28"/>
    </row>
    <row r="318" spans="1:16" s="29" customFormat="1" x14ac:dyDescent="0.25">
      <c r="A318" s="138">
        <f t="shared" si="4"/>
        <v>310</v>
      </c>
      <c r="B318" s="77">
        <v>372</v>
      </c>
      <c r="C318" s="78" t="s">
        <v>774</v>
      </c>
      <c r="D318" s="48" t="s">
        <v>738</v>
      </c>
      <c r="E318" s="48" t="s">
        <v>351</v>
      </c>
      <c r="F318" s="77" t="s">
        <v>114</v>
      </c>
      <c r="G318" s="78">
        <v>47.4</v>
      </c>
      <c r="H318" s="80">
        <v>8380.81</v>
      </c>
      <c r="I318" s="152" t="s">
        <v>1243</v>
      </c>
      <c r="J318" s="53" t="s">
        <v>536</v>
      </c>
      <c r="K318" s="77" t="s">
        <v>961</v>
      </c>
      <c r="L318" s="77" t="s">
        <v>962</v>
      </c>
      <c r="M318" s="138" t="s">
        <v>1143</v>
      </c>
      <c r="O318" s="181"/>
      <c r="P318" s="28"/>
    </row>
    <row r="319" spans="1:16" s="29" customFormat="1" x14ac:dyDescent="0.25">
      <c r="A319" s="138">
        <f t="shared" si="4"/>
        <v>311</v>
      </c>
      <c r="B319" s="77">
        <v>373</v>
      </c>
      <c r="C319" s="78" t="s">
        <v>774</v>
      </c>
      <c r="D319" s="48" t="s">
        <v>739</v>
      </c>
      <c r="E319" s="48" t="s">
        <v>352</v>
      </c>
      <c r="F319" s="77" t="s">
        <v>76</v>
      </c>
      <c r="G319" s="78">
        <v>51.9</v>
      </c>
      <c r="H319" s="80">
        <v>51265.73</v>
      </c>
      <c r="I319" s="152" t="s">
        <v>1243</v>
      </c>
      <c r="J319" s="53" t="s">
        <v>536</v>
      </c>
      <c r="K319" s="77" t="s">
        <v>961</v>
      </c>
      <c r="L319" s="77" t="s">
        <v>962</v>
      </c>
      <c r="M319" s="138" t="s">
        <v>1143</v>
      </c>
      <c r="O319" s="181"/>
      <c r="P319" s="28"/>
    </row>
    <row r="320" spans="1:16" s="29" customFormat="1" ht="15.75" customHeight="1" x14ac:dyDescent="0.25">
      <c r="A320" s="138">
        <f t="shared" si="4"/>
        <v>312</v>
      </c>
      <c r="B320" s="77">
        <v>374</v>
      </c>
      <c r="C320" s="78" t="s">
        <v>774</v>
      </c>
      <c r="D320" s="48" t="s">
        <v>740</v>
      </c>
      <c r="E320" s="48" t="s">
        <v>353</v>
      </c>
      <c r="F320" s="77" t="s">
        <v>77</v>
      </c>
      <c r="G320" s="78">
        <v>53.2</v>
      </c>
      <c r="H320" s="80">
        <v>25420.61</v>
      </c>
      <c r="I320" s="86">
        <v>1153831.92</v>
      </c>
      <c r="J320" s="53" t="s">
        <v>536</v>
      </c>
      <c r="K320" s="77" t="s">
        <v>961</v>
      </c>
      <c r="L320" s="77" t="s">
        <v>962</v>
      </c>
      <c r="M320" s="138" t="s">
        <v>1143</v>
      </c>
      <c r="O320" s="181"/>
      <c r="P320" s="28"/>
    </row>
    <row r="321" spans="1:16" s="29" customFormat="1" x14ac:dyDescent="0.25">
      <c r="A321" s="138">
        <f t="shared" si="4"/>
        <v>313</v>
      </c>
      <c r="B321" s="77">
        <v>375</v>
      </c>
      <c r="C321" s="78" t="s">
        <v>774</v>
      </c>
      <c r="D321" s="48" t="s">
        <v>741</v>
      </c>
      <c r="E321" s="48" t="s">
        <v>354</v>
      </c>
      <c r="F321" s="77" t="s">
        <v>78</v>
      </c>
      <c r="G321" s="78">
        <v>39.799999999999997</v>
      </c>
      <c r="H321" s="80">
        <v>30541.14</v>
      </c>
      <c r="I321" s="80">
        <v>809882.64</v>
      </c>
      <c r="J321" s="53" t="s">
        <v>536</v>
      </c>
      <c r="K321" s="77" t="s">
        <v>961</v>
      </c>
      <c r="L321" s="77" t="s">
        <v>962</v>
      </c>
      <c r="M321" s="138" t="s">
        <v>1143</v>
      </c>
      <c r="O321" s="181"/>
      <c r="P321" s="28"/>
    </row>
    <row r="322" spans="1:16" s="29" customFormat="1" x14ac:dyDescent="0.25">
      <c r="A322" s="138">
        <f t="shared" si="4"/>
        <v>314</v>
      </c>
      <c r="B322" s="77">
        <v>376</v>
      </c>
      <c r="C322" s="78" t="s">
        <v>774</v>
      </c>
      <c r="D322" s="48" t="s">
        <v>742</v>
      </c>
      <c r="E322" s="48" t="s">
        <v>355</v>
      </c>
      <c r="F322" s="77" t="s">
        <v>79</v>
      </c>
      <c r="G322" s="78">
        <v>26.1</v>
      </c>
      <c r="H322" s="80">
        <v>46218.15</v>
      </c>
      <c r="I322" s="80">
        <v>531103.93999999994</v>
      </c>
      <c r="J322" s="53" t="s">
        <v>536</v>
      </c>
      <c r="K322" s="77" t="s">
        <v>961</v>
      </c>
      <c r="L322" s="77" t="s">
        <v>962</v>
      </c>
      <c r="M322" s="138" t="s">
        <v>1143</v>
      </c>
      <c r="O322" s="181"/>
      <c r="P322" s="28"/>
    </row>
    <row r="323" spans="1:16" s="29" customFormat="1" x14ac:dyDescent="0.25">
      <c r="A323" s="138">
        <f t="shared" si="4"/>
        <v>315</v>
      </c>
      <c r="B323" s="77">
        <v>378</v>
      </c>
      <c r="C323" s="78" t="s">
        <v>774</v>
      </c>
      <c r="D323" s="48" t="s">
        <v>743</v>
      </c>
      <c r="E323" s="48" t="s">
        <v>356</v>
      </c>
      <c r="F323" s="77" t="s">
        <v>80</v>
      </c>
      <c r="G323" s="78">
        <v>52.1</v>
      </c>
      <c r="H323" s="80">
        <v>9649.68</v>
      </c>
      <c r="I323" s="80">
        <v>873191.83</v>
      </c>
      <c r="J323" s="53" t="s">
        <v>536</v>
      </c>
      <c r="K323" s="77" t="s">
        <v>961</v>
      </c>
      <c r="L323" s="77" t="s">
        <v>962</v>
      </c>
      <c r="M323" s="138" t="s">
        <v>1143</v>
      </c>
      <c r="O323" s="179"/>
      <c r="P323" s="28"/>
    </row>
    <row r="324" spans="1:16" s="29" customFormat="1" x14ac:dyDescent="0.25">
      <c r="A324" s="138">
        <f t="shared" si="4"/>
        <v>316</v>
      </c>
      <c r="B324" s="77">
        <v>379</v>
      </c>
      <c r="C324" s="78" t="s">
        <v>774</v>
      </c>
      <c r="D324" s="48" t="s">
        <v>744</v>
      </c>
      <c r="E324" s="48" t="s">
        <v>357</v>
      </c>
      <c r="F324" s="77" t="s">
        <v>81</v>
      </c>
      <c r="G324" s="78">
        <v>43.8</v>
      </c>
      <c r="H324" s="80">
        <v>11830.63</v>
      </c>
      <c r="I324" s="80">
        <v>734084</v>
      </c>
      <c r="J324" s="53" t="s">
        <v>536</v>
      </c>
      <c r="K324" s="77" t="s">
        <v>961</v>
      </c>
      <c r="L324" s="77" t="s">
        <v>962</v>
      </c>
      <c r="M324" s="138" t="s">
        <v>1143</v>
      </c>
      <c r="O324" s="181" t="str">
        <f>CONCATENATE(H331," / ",P324)</f>
        <v>52474,7 / 5446,01</v>
      </c>
      <c r="P324" s="28">
        <v>5446.01</v>
      </c>
    </row>
    <row r="325" spans="1:16" s="29" customFormat="1" x14ac:dyDescent="0.25">
      <c r="A325" s="138">
        <f t="shared" si="4"/>
        <v>317</v>
      </c>
      <c r="B325" s="77">
        <v>380</v>
      </c>
      <c r="C325" s="78" t="s">
        <v>774</v>
      </c>
      <c r="D325" s="48" t="s">
        <v>745</v>
      </c>
      <c r="E325" s="48">
        <v>0</v>
      </c>
      <c r="F325" s="77" t="s">
        <v>82</v>
      </c>
      <c r="G325" s="78">
        <v>57.5</v>
      </c>
      <c r="H325" s="80">
        <v>9485.08</v>
      </c>
      <c r="I325" s="80">
        <v>963695.42</v>
      </c>
      <c r="J325" s="53" t="s">
        <v>536</v>
      </c>
      <c r="K325" s="77" t="s">
        <v>961</v>
      </c>
      <c r="L325" s="77" t="s">
        <v>962</v>
      </c>
      <c r="M325" s="138" t="s">
        <v>1143</v>
      </c>
      <c r="O325" s="181"/>
      <c r="P325" s="28">
        <v>4654.3500000000004</v>
      </c>
    </row>
    <row r="326" spans="1:16" s="29" customFormat="1" x14ac:dyDescent="0.25">
      <c r="A326" s="138">
        <f t="shared" si="4"/>
        <v>318</v>
      </c>
      <c r="B326" s="77">
        <v>381</v>
      </c>
      <c r="C326" s="78" t="s">
        <v>774</v>
      </c>
      <c r="D326" s="48" t="s">
        <v>746</v>
      </c>
      <c r="E326" s="48" t="s">
        <v>358</v>
      </c>
      <c r="F326" s="77" t="s">
        <v>83</v>
      </c>
      <c r="G326" s="78">
        <v>46.1</v>
      </c>
      <c r="H326" s="80">
        <v>9397.7000000000007</v>
      </c>
      <c r="I326" s="80">
        <v>772632.31</v>
      </c>
      <c r="J326" s="53" t="s">
        <v>536</v>
      </c>
      <c r="K326" s="77" t="s">
        <v>961</v>
      </c>
      <c r="L326" s="77" t="s">
        <v>962</v>
      </c>
      <c r="M326" s="138" t="s">
        <v>1143</v>
      </c>
      <c r="O326" s="30" t="e">
        <f>CONCATENATE(#REF!," / ",P326)</f>
        <v>#REF!</v>
      </c>
      <c r="P326" s="28">
        <v>12753.75</v>
      </c>
    </row>
    <row r="327" spans="1:16" s="29" customFormat="1" x14ac:dyDescent="0.25">
      <c r="A327" s="138">
        <f t="shared" si="4"/>
        <v>319</v>
      </c>
      <c r="B327" s="77">
        <v>382</v>
      </c>
      <c r="C327" s="78" t="s">
        <v>774</v>
      </c>
      <c r="D327" s="48" t="s">
        <v>747</v>
      </c>
      <c r="E327" s="48" t="s">
        <v>359</v>
      </c>
      <c r="F327" s="77" t="s">
        <v>84</v>
      </c>
      <c r="G327" s="78">
        <v>56.4</v>
      </c>
      <c r="H327" s="80">
        <v>8293.8700000000008</v>
      </c>
      <c r="I327" s="80">
        <v>945259.4</v>
      </c>
      <c r="J327" s="53" t="s">
        <v>536</v>
      </c>
      <c r="K327" s="77" t="s">
        <v>961</v>
      </c>
      <c r="L327" s="77" t="s">
        <v>962</v>
      </c>
      <c r="M327" s="138" t="s">
        <v>1143</v>
      </c>
      <c r="O327" s="30"/>
      <c r="P327" s="28">
        <v>4236.42</v>
      </c>
    </row>
    <row r="328" spans="1:16" s="29" customFormat="1" x14ac:dyDescent="0.25">
      <c r="A328" s="138">
        <f t="shared" si="4"/>
        <v>320</v>
      </c>
      <c r="B328" s="77">
        <v>383</v>
      </c>
      <c r="C328" s="78" t="s">
        <v>774</v>
      </c>
      <c r="D328" s="48" t="s">
        <v>748</v>
      </c>
      <c r="E328" s="48" t="s">
        <v>360</v>
      </c>
      <c r="F328" s="77" t="s">
        <v>85</v>
      </c>
      <c r="G328" s="78">
        <v>38.9</v>
      </c>
      <c r="H328" s="80">
        <v>18925.240000000002</v>
      </c>
      <c r="I328" s="152" t="s">
        <v>1243</v>
      </c>
      <c r="J328" s="53" t="s">
        <v>536</v>
      </c>
      <c r="K328" s="77" t="s">
        <v>961</v>
      </c>
      <c r="L328" s="77" t="s">
        <v>962</v>
      </c>
      <c r="M328" s="138" t="s">
        <v>1143</v>
      </c>
      <c r="O328" s="30"/>
      <c r="P328" s="28"/>
    </row>
    <row r="329" spans="1:16" s="29" customFormat="1" x14ac:dyDescent="0.25">
      <c r="A329" s="138">
        <f t="shared" si="4"/>
        <v>321</v>
      </c>
      <c r="B329" s="77">
        <v>386</v>
      </c>
      <c r="C329" s="78" t="s">
        <v>774</v>
      </c>
      <c r="D329" s="48" t="s">
        <v>749</v>
      </c>
      <c r="E329" s="48">
        <v>0</v>
      </c>
      <c r="F329" s="77" t="s">
        <v>115</v>
      </c>
      <c r="G329" s="78">
        <v>16.5</v>
      </c>
      <c r="H329" s="80">
        <v>66642.87</v>
      </c>
      <c r="I329" s="152" t="s">
        <v>1243</v>
      </c>
      <c r="J329" s="53" t="s">
        <v>536</v>
      </c>
      <c r="K329" s="77" t="s">
        <v>961</v>
      </c>
      <c r="L329" s="77" t="s">
        <v>962</v>
      </c>
      <c r="M329" s="138" t="s">
        <v>1143</v>
      </c>
      <c r="O329" s="38"/>
      <c r="P329" s="28"/>
    </row>
    <row r="330" spans="1:16" s="29" customFormat="1" x14ac:dyDescent="0.25">
      <c r="A330" s="138">
        <f t="shared" ref="A330:A392" si="5">A329+1</f>
        <v>322</v>
      </c>
      <c r="B330" s="77">
        <v>388</v>
      </c>
      <c r="C330" s="78" t="s">
        <v>774</v>
      </c>
      <c r="D330" s="48" t="s">
        <v>750</v>
      </c>
      <c r="E330" s="48">
        <v>0</v>
      </c>
      <c r="F330" s="77" t="s">
        <v>115</v>
      </c>
      <c r="G330" s="78">
        <v>8.6</v>
      </c>
      <c r="H330" s="80">
        <v>61395.4</v>
      </c>
      <c r="I330" s="152" t="s">
        <v>1243</v>
      </c>
      <c r="J330" s="53" t="s">
        <v>536</v>
      </c>
      <c r="K330" s="77" t="s">
        <v>961</v>
      </c>
      <c r="L330" s="77" t="s">
        <v>962</v>
      </c>
      <c r="M330" s="138" t="s">
        <v>1143</v>
      </c>
      <c r="O330" s="181" t="str">
        <f>CONCATENATE(H338," / ",P330)</f>
        <v xml:space="preserve">1 / </v>
      </c>
      <c r="P330" s="28"/>
    </row>
    <row r="331" spans="1:16" s="29" customFormat="1" x14ac:dyDescent="0.25">
      <c r="A331" s="138">
        <f t="shared" si="5"/>
        <v>323</v>
      </c>
      <c r="B331" s="77">
        <v>389</v>
      </c>
      <c r="C331" s="78" t="s">
        <v>774</v>
      </c>
      <c r="D331" s="48" t="s">
        <v>751</v>
      </c>
      <c r="E331" s="48" t="s">
        <v>361</v>
      </c>
      <c r="F331" s="77" t="s">
        <v>86</v>
      </c>
      <c r="G331" s="78">
        <v>11</v>
      </c>
      <c r="H331" s="80">
        <v>52474.7</v>
      </c>
      <c r="I331" s="80">
        <v>232156.32</v>
      </c>
      <c r="J331" s="53" t="s">
        <v>536</v>
      </c>
      <c r="K331" s="77" t="s">
        <v>961</v>
      </c>
      <c r="L331" s="77" t="s">
        <v>962</v>
      </c>
      <c r="M331" s="138" t="s">
        <v>1143</v>
      </c>
      <c r="O331" s="181"/>
      <c r="P331" s="28"/>
    </row>
    <row r="332" spans="1:16" s="29" customFormat="1" x14ac:dyDescent="0.25">
      <c r="A332" s="138">
        <f t="shared" si="5"/>
        <v>324</v>
      </c>
      <c r="B332" s="77">
        <v>390</v>
      </c>
      <c r="C332" s="78" t="s">
        <v>774</v>
      </c>
      <c r="D332" s="48" t="s">
        <v>752</v>
      </c>
      <c r="E332" s="48" t="s">
        <v>362</v>
      </c>
      <c r="F332" s="77" t="s">
        <v>87</v>
      </c>
      <c r="G332" s="78">
        <v>9.6</v>
      </c>
      <c r="H332" s="80">
        <v>143780.68</v>
      </c>
      <c r="I332" s="80">
        <v>202609.15</v>
      </c>
      <c r="J332" s="53" t="s">
        <v>536</v>
      </c>
      <c r="K332" s="77" t="s">
        <v>961</v>
      </c>
      <c r="L332" s="77" t="s">
        <v>962</v>
      </c>
      <c r="M332" s="138" t="s">
        <v>1143</v>
      </c>
      <c r="O332" s="181"/>
      <c r="P332" s="28"/>
    </row>
    <row r="333" spans="1:16" s="29" customFormat="1" x14ac:dyDescent="0.25">
      <c r="A333" s="138">
        <f t="shared" si="5"/>
        <v>325</v>
      </c>
      <c r="B333" s="77">
        <v>392</v>
      </c>
      <c r="C333" s="78" t="s">
        <v>774</v>
      </c>
      <c r="D333" s="48" t="s">
        <v>788</v>
      </c>
      <c r="E333" s="48">
        <v>0</v>
      </c>
      <c r="F333" s="77" t="s">
        <v>115</v>
      </c>
      <c r="G333" s="78">
        <v>25.7</v>
      </c>
      <c r="H333" s="80">
        <v>70489.94</v>
      </c>
      <c r="I333" s="152" t="s">
        <v>1243</v>
      </c>
      <c r="J333" s="53" t="s">
        <v>536</v>
      </c>
      <c r="K333" s="77" t="s">
        <v>961</v>
      </c>
      <c r="L333" s="77" t="s">
        <v>962</v>
      </c>
      <c r="M333" s="138" t="s">
        <v>1143</v>
      </c>
      <c r="O333" s="40"/>
      <c r="P333" s="28"/>
    </row>
    <row r="334" spans="1:16" s="29" customFormat="1" x14ac:dyDescent="0.25">
      <c r="A334" s="138">
        <f t="shared" si="5"/>
        <v>326</v>
      </c>
      <c r="B334" s="77">
        <v>393</v>
      </c>
      <c r="C334" s="78" t="s">
        <v>774</v>
      </c>
      <c r="D334" s="48" t="s">
        <v>789</v>
      </c>
      <c r="E334" s="48">
        <v>0</v>
      </c>
      <c r="F334" s="77" t="s">
        <v>115</v>
      </c>
      <c r="G334" s="78">
        <v>65.900000000000006</v>
      </c>
      <c r="H334" s="80">
        <v>28559.66</v>
      </c>
      <c r="I334" s="152" t="s">
        <v>1243</v>
      </c>
      <c r="J334" s="53" t="s">
        <v>536</v>
      </c>
      <c r="K334" s="77" t="s">
        <v>961</v>
      </c>
      <c r="L334" s="77" t="s">
        <v>962</v>
      </c>
      <c r="M334" s="138" t="s">
        <v>1143</v>
      </c>
      <c r="O334" s="180" t="str">
        <f>CONCATENATE(H344," / ",P334)</f>
        <v xml:space="preserve">1 / </v>
      </c>
      <c r="P334" s="28"/>
    </row>
    <row r="335" spans="1:16" x14ac:dyDescent="0.25">
      <c r="A335" s="138">
        <f t="shared" si="5"/>
        <v>327</v>
      </c>
      <c r="B335" s="87">
        <v>394</v>
      </c>
      <c r="C335" s="92" t="s">
        <v>790</v>
      </c>
      <c r="D335" s="93" t="s">
        <v>791</v>
      </c>
      <c r="E335" s="48" t="s">
        <v>363</v>
      </c>
      <c r="F335" s="87" t="s">
        <v>88</v>
      </c>
      <c r="G335" s="92">
        <v>38.4</v>
      </c>
      <c r="H335" s="90">
        <v>1</v>
      </c>
      <c r="I335" s="152" t="s">
        <v>1243</v>
      </c>
      <c r="J335" s="91" t="s">
        <v>536</v>
      </c>
      <c r="K335" s="87" t="s">
        <v>961</v>
      </c>
      <c r="L335" s="87" t="s">
        <v>962</v>
      </c>
      <c r="M335" s="138" t="s">
        <v>1143</v>
      </c>
      <c r="O335" s="180"/>
    </row>
    <row r="336" spans="1:16" x14ac:dyDescent="0.25">
      <c r="A336" s="138">
        <f t="shared" si="5"/>
        <v>328</v>
      </c>
      <c r="B336" s="87">
        <v>395</v>
      </c>
      <c r="C336" s="92" t="s">
        <v>790</v>
      </c>
      <c r="D336" s="93" t="s">
        <v>792</v>
      </c>
      <c r="E336" s="48" t="s">
        <v>364</v>
      </c>
      <c r="F336" s="87" t="s">
        <v>535</v>
      </c>
      <c r="G336" s="92">
        <v>19.899999999999999</v>
      </c>
      <c r="H336" s="90">
        <v>1</v>
      </c>
      <c r="I336" s="152" t="s">
        <v>1243</v>
      </c>
      <c r="J336" s="91" t="s">
        <v>536</v>
      </c>
      <c r="K336" s="87" t="s">
        <v>89</v>
      </c>
      <c r="L336" s="87" t="s">
        <v>962</v>
      </c>
      <c r="M336" s="138" t="s">
        <v>1143</v>
      </c>
      <c r="O336" s="180"/>
    </row>
    <row r="337" spans="1:15" x14ac:dyDescent="0.25">
      <c r="A337" s="138">
        <f t="shared" si="5"/>
        <v>329</v>
      </c>
      <c r="B337" s="87">
        <v>396</v>
      </c>
      <c r="C337" s="92" t="s">
        <v>790</v>
      </c>
      <c r="D337" s="93" t="s">
        <v>793</v>
      </c>
      <c r="E337" s="48" t="s">
        <v>365</v>
      </c>
      <c r="F337" s="87" t="s">
        <v>535</v>
      </c>
      <c r="G337" s="92">
        <v>18</v>
      </c>
      <c r="H337" s="90">
        <v>1</v>
      </c>
      <c r="I337" s="152" t="s">
        <v>1243</v>
      </c>
      <c r="J337" s="91" t="s">
        <v>536</v>
      </c>
      <c r="K337" s="87" t="s">
        <v>90</v>
      </c>
      <c r="L337" s="87" t="s">
        <v>962</v>
      </c>
      <c r="M337" s="138" t="s">
        <v>1143</v>
      </c>
      <c r="O337" s="180" t="str">
        <f>CONCATENATE(H347," / ",P337)</f>
        <v xml:space="preserve">1 / </v>
      </c>
    </row>
    <row r="338" spans="1:15" x14ac:dyDescent="0.25">
      <c r="A338" s="138">
        <f t="shared" si="5"/>
        <v>330</v>
      </c>
      <c r="B338" s="87">
        <v>397</v>
      </c>
      <c r="C338" s="92" t="s">
        <v>790</v>
      </c>
      <c r="D338" s="93" t="s">
        <v>794</v>
      </c>
      <c r="E338" s="48" t="s">
        <v>366</v>
      </c>
      <c r="F338" s="87" t="s">
        <v>1020</v>
      </c>
      <c r="G338" s="92">
        <v>19.7</v>
      </c>
      <c r="H338" s="90">
        <v>1</v>
      </c>
      <c r="I338" s="90">
        <v>438739.09</v>
      </c>
      <c r="J338" s="91" t="s">
        <v>536</v>
      </c>
      <c r="K338" s="87" t="s">
        <v>91</v>
      </c>
      <c r="L338" s="87" t="s">
        <v>962</v>
      </c>
      <c r="M338" s="138" t="s">
        <v>1143</v>
      </c>
      <c r="O338" s="180"/>
    </row>
    <row r="339" spans="1:15" x14ac:dyDescent="0.25">
      <c r="A339" s="138">
        <f t="shared" si="5"/>
        <v>331</v>
      </c>
      <c r="B339" s="87">
        <v>398</v>
      </c>
      <c r="C339" s="92" t="s">
        <v>790</v>
      </c>
      <c r="D339" s="93" t="s">
        <v>795</v>
      </c>
      <c r="E339" s="48" t="s">
        <v>367</v>
      </c>
      <c r="F339" s="87" t="s">
        <v>535</v>
      </c>
      <c r="G339" s="92">
        <v>19</v>
      </c>
      <c r="H339" s="90">
        <v>1</v>
      </c>
      <c r="I339" s="152" t="s">
        <v>1243</v>
      </c>
      <c r="J339" s="91" t="s">
        <v>536</v>
      </c>
      <c r="K339" s="87" t="s">
        <v>92</v>
      </c>
      <c r="L339" s="87" t="s">
        <v>962</v>
      </c>
      <c r="M339" s="138" t="s">
        <v>1143</v>
      </c>
      <c r="O339" s="180"/>
    </row>
    <row r="340" spans="1:15" x14ac:dyDescent="0.25">
      <c r="A340" s="138">
        <f t="shared" si="5"/>
        <v>332</v>
      </c>
      <c r="B340" s="87">
        <v>399</v>
      </c>
      <c r="C340" s="92" t="s">
        <v>790</v>
      </c>
      <c r="D340" s="93" t="s">
        <v>796</v>
      </c>
      <c r="E340" s="48" t="s">
        <v>368</v>
      </c>
      <c r="F340" s="87" t="s">
        <v>535</v>
      </c>
      <c r="G340" s="92">
        <v>18</v>
      </c>
      <c r="H340" s="90">
        <v>1</v>
      </c>
      <c r="I340" s="152" t="s">
        <v>1243</v>
      </c>
      <c r="J340" s="91" t="s">
        <v>536</v>
      </c>
      <c r="K340" s="87" t="s">
        <v>93</v>
      </c>
      <c r="L340" s="87" t="s">
        <v>962</v>
      </c>
      <c r="M340" s="138" t="s">
        <v>1143</v>
      </c>
      <c r="O340" s="180" t="str">
        <f>CONCATENATE(H350," / ",P340)</f>
        <v xml:space="preserve">1 / </v>
      </c>
    </row>
    <row r="341" spans="1:15" x14ac:dyDescent="0.25">
      <c r="A341" s="138">
        <f t="shared" si="5"/>
        <v>333</v>
      </c>
      <c r="B341" s="87">
        <v>400</v>
      </c>
      <c r="C341" s="92" t="s">
        <v>790</v>
      </c>
      <c r="D341" s="93" t="s">
        <v>797</v>
      </c>
      <c r="E341" s="48" t="s">
        <v>369</v>
      </c>
      <c r="F341" s="87" t="s">
        <v>535</v>
      </c>
      <c r="G341" s="92">
        <v>36</v>
      </c>
      <c r="H341" s="90">
        <v>1</v>
      </c>
      <c r="I341" s="152" t="s">
        <v>1243</v>
      </c>
      <c r="J341" s="91" t="s">
        <v>536</v>
      </c>
      <c r="K341" s="87" t="s">
        <v>94</v>
      </c>
      <c r="L341" s="87" t="s">
        <v>962</v>
      </c>
      <c r="M341" s="138" t="s">
        <v>1143</v>
      </c>
      <c r="O341" s="180"/>
    </row>
    <row r="342" spans="1:15" x14ac:dyDescent="0.25">
      <c r="A342" s="138">
        <f t="shared" si="5"/>
        <v>334</v>
      </c>
      <c r="B342" s="87">
        <v>401</v>
      </c>
      <c r="C342" s="92" t="s">
        <v>790</v>
      </c>
      <c r="D342" s="93" t="s">
        <v>798</v>
      </c>
      <c r="E342" s="48" t="s">
        <v>370</v>
      </c>
      <c r="F342" s="87" t="s">
        <v>535</v>
      </c>
      <c r="G342" s="92">
        <v>18</v>
      </c>
      <c r="H342" s="90">
        <v>1</v>
      </c>
      <c r="I342" s="152" t="s">
        <v>1243</v>
      </c>
      <c r="J342" s="91" t="s">
        <v>536</v>
      </c>
      <c r="K342" s="87" t="s">
        <v>95</v>
      </c>
      <c r="L342" s="87" t="s">
        <v>962</v>
      </c>
      <c r="M342" s="138" t="s">
        <v>1143</v>
      </c>
      <c r="O342" s="180"/>
    </row>
    <row r="343" spans="1:15" x14ac:dyDescent="0.25">
      <c r="A343" s="138">
        <f t="shared" si="5"/>
        <v>335</v>
      </c>
      <c r="B343" s="87">
        <v>402</v>
      </c>
      <c r="C343" s="92" t="s">
        <v>790</v>
      </c>
      <c r="D343" s="93" t="s">
        <v>799</v>
      </c>
      <c r="E343" s="48" t="s">
        <v>371</v>
      </c>
      <c r="F343" s="87" t="s">
        <v>535</v>
      </c>
      <c r="G343" s="92">
        <v>38</v>
      </c>
      <c r="H343" s="90">
        <v>1</v>
      </c>
      <c r="I343" s="152" t="s">
        <v>1243</v>
      </c>
      <c r="J343" s="91" t="s">
        <v>536</v>
      </c>
      <c r="K343" s="87" t="s">
        <v>96</v>
      </c>
      <c r="L343" s="87" t="s">
        <v>962</v>
      </c>
      <c r="M343" s="138" t="s">
        <v>1143</v>
      </c>
      <c r="O343" s="180" t="e">
        <f>CONCATENATE(#REF!," / ",P343)</f>
        <v>#REF!</v>
      </c>
    </row>
    <row r="344" spans="1:15" x14ac:dyDescent="0.25">
      <c r="A344" s="138">
        <f t="shared" si="5"/>
        <v>336</v>
      </c>
      <c r="B344" s="87">
        <v>403</v>
      </c>
      <c r="C344" s="92" t="s">
        <v>790</v>
      </c>
      <c r="D344" s="93" t="s">
        <v>800</v>
      </c>
      <c r="E344" s="48">
        <v>0</v>
      </c>
      <c r="F344" s="87" t="s">
        <v>535</v>
      </c>
      <c r="G344" s="92">
        <v>36</v>
      </c>
      <c r="H344" s="90">
        <v>1</v>
      </c>
      <c r="I344" s="152" t="s">
        <v>1243</v>
      </c>
      <c r="J344" s="91" t="s">
        <v>536</v>
      </c>
      <c r="K344" s="87" t="s">
        <v>97</v>
      </c>
      <c r="L344" s="87" t="s">
        <v>962</v>
      </c>
      <c r="M344" s="138" t="s">
        <v>1143</v>
      </c>
      <c r="O344" s="180"/>
    </row>
    <row r="345" spans="1:15" x14ac:dyDescent="0.25">
      <c r="A345" s="138">
        <f t="shared" si="5"/>
        <v>337</v>
      </c>
      <c r="B345" s="87">
        <v>404</v>
      </c>
      <c r="C345" s="92" t="s">
        <v>790</v>
      </c>
      <c r="D345" s="93" t="s">
        <v>801</v>
      </c>
      <c r="E345" s="48" t="s">
        <v>372</v>
      </c>
      <c r="F345" s="87" t="s">
        <v>535</v>
      </c>
      <c r="G345" s="92">
        <v>36</v>
      </c>
      <c r="H345" s="90">
        <v>1</v>
      </c>
      <c r="I345" s="152" t="s">
        <v>1243</v>
      </c>
      <c r="J345" s="91" t="s">
        <v>536</v>
      </c>
      <c r="K345" s="87" t="s">
        <v>98</v>
      </c>
      <c r="L345" s="87" t="s">
        <v>962</v>
      </c>
      <c r="M345" s="138" t="s">
        <v>1143</v>
      </c>
      <c r="O345" s="180"/>
    </row>
    <row r="346" spans="1:15" x14ac:dyDescent="0.25">
      <c r="A346" s="138">
        <f t="shared" si="5"/>
        <v>338</v>
      </c>
      <c r="B346" s="87">
        <v>405</v>
      </c>
      <c r="C346" s="92" t="s">
        <v>790</v>
      </c>
      <c r="D346" s="93" t="s">
        <v>802</v>
      </c>
      <c r="E346" s="48" t="s">
        <v>373</v>
      </c>
      <c r="F346" s="87" t="s">
        <v>535</v>
      </c>
      <c r="G346" s="92">
        <v>18</v>
      </c>
      <c r="H346" s="90">
        <v>1</v>
      </c>
      <c r="I346" s="152" t="s">
        <v>1243</v>
      </c>
      <c r="J346" s="91" t="s">
        <v>536</v>
      </c>
      <c r="K346" s="87" t="s">
        <v>99</v>
      </c>
      <c r="L346" s="87" t="s">
        <v>962</v>
      </c>
      <c r="M346" s="138" t="s">
        <v>1143</v>
      </c>
      <c r="O346" s="180" t="str">
        <f>CONCATENATE(H353," / ",P346)</f>
        <v xml:space="preserve">1 / </v>
      </c>
    </row>
    <row r="347" spans="1:15" x14ac:dyDescent="0.25">
      <c r="A347" s="138">
        <f t="shared" si="5"/>
        <v>339</v>
      </c>
      <c r="B347" s="87">
        <v>406</v>
      </c>
      <c r="C347" s="92" t="s">
        <v>790</v>
      </c>
      <c r="D347" s="93" t="s">
        <v>803</v>
      </c>
      <c r="E347" s="48" t="s">
        <v>374</v>
      </c>
      <c r="F347" s="87" t="s">
        <v>535</v>
      </c>
      <c r="G347" s="92">
        <v>18</v>
      </c>
      <c r="H347" s="90">
        <v>1</v>
      </c>
      <c r="I347" s="152" t="s">
        <v>1243</v>
      </c>
      <c r="J347" s="91" t="s">
        <v>536</v>
      </c>
      <c r="K347" s="87" t="s">
        <v>100</v>
      </c>
      <c r="L347" s="87" t="s">
        <v>962</v>
      </c>
      <c r="M347" s="138" t="s">
        <v>1143</v>
      </c>
      <c r="O347" s="180"/>
    </row>
    <row r="348" spans="1:15" x14ac:dyDescent="0.25">
      <c r="A348" s="138">
        <f t="shared" si="5"/>
        <v>340</v>
      </c>
      <c r="B348" s="87">
        <v>407</v>
      </c>
      <c r="C348" s="92" t="s">
        <v>790</v>
      </c>
      <c r="D348" s="93" t="s">
        <v>804</v>
      </c>
      <c r="E348" s="48" t="s">
        <v>375</v>
      </c>
      <c r="F348" s="87" t="s">
        <v>535</v>
      </c>
      <c r="G348" s="92">
        <v>19</v>
      </c>
      <c r="H348" s="90">
        <v>1</v>
      </c>
      <c r="I348" s="152" t="s">
        <v>1243</v>
      </c>
      <c r="J348" s="91" t="s">
        <v>536</v>
      </c>
      <c r="K348" s="87" t="s">
        <v>101</v>
      </c>
      <c r="L348" s="87" t="s">
        <v>962</v>
      </c>
      <c r="M348" s="138" t="s">
        <v>1143</v>
      </c>
      <c r="O348" s="180"/>
    </row>
    <row r="349" spans="1:15" x14ac:dyDescent="0.25">
      <c r="A349" s="138">
        <f t="shared" si="5"/>
        <v>341</v>
      </c>
      <c r="B349" s="87">
        <v>408</v>
      </c>
      <c r="C349" s="92" t="s">
        <v>790</v>
      </c>
      <c r="D349" s="93" t="s">
        <v>805</v>
      </c>
      <c r="E349" s="48" t="s">
        <v>376</v>
      </c>
      <c r="F349" s="87" t="s">
        <v>535</v>
      </c>
      <c r="G349" s="92">
        <v>18</v>
      </c>
      <c r="H349" s="90">
        <v>1</v>
      </c>
      <c r="I349" s="152" t="s">
        <v>1243</v>
      </c>
      <c r="J349" s="91" t="s">
        <v>536</v>
      </c>
      <c r="K349" s="87" t="s">
        <v>102</v>
      </c>
      <c r="L349" s="87" t="s">
        <v>962</v>
      </c>
      <c r="M349" s="138" t="s">
        <v>1143</v>
      </c>
      <c r="O349" s="180" t="str">
        <f>CONCATENATE(H355," / ",P349)</f>
        <v xml:space="preserve">1 / </v>
      </c>
    </row>
    <row r="350" spans="1:15" x14ac:dyDescent="0.25">
      <c r="A350" s="138">
        <f t="shared" si="5"/>
        <v>342</v>
      </c>
      <c r="B350" s="87">
        <v>409</v>
      </c>
      <c r="C350" s="92" t="s">
        <v>790</v>
      </c>
      <c r="D350" s="93" t="s">
        <v>806</v>
      </c>
      <c r="E350" s="48" t="s">
        <v>377</v>
      </c>
      <c r="F350" s="87" t="s">
        <v>1021</v>
      </c>
      <c r="G350" s="92">
        <v>19.600000000000001</v>
      </c>
      <c r="H350" s="90">
        <v>1</v>
      </c>
      <c r="I350" s="90">
        <v>436511.99</v>
      </c>
      <c r="J350" s="91" t="s">
        <v>536</v>
      </c>
      <c r="K350" s="87" t="s">
        <v>961</v>
      </c>
      <c r="L350" s="87" t="s">
        <v>962</v>
      </c>
      <c r="M350" s="138" t="s">
        <v>1143</v>
      </c>
      <c r="O350" s="180"/>
    </row>
    <row r="351" spans="1:15" x14ac:dyDescent="0.25">
      <c r="A351" s="138">
        <f t="shared" si="5"/>
        <v>343</v>
      </c>
      <c r="B351" s="87">
        <v>411</v>
      </c>
      <c r="C351" s="92" t="s">
        <v>790</v>
      </c>
      <c r="D351" s="93" t="s">
        <v>807</v>
      </c>
      <c r="E351" s="48" t="s">
        <v>378</v>
      </c>
      <c r="F351" s="87" t="s">
        <v>1022</v>
      </c>
      <c r="G351" s="92">
        <v>19.2</v>
      </c>
      <c r="H351" s="90">
        <v>1</v>
      </c>
      <c r="I351" s="90">
        <v>427603.58</v>
      </c>
      <c r="J351" s="91" t="s">
        <v>536</v>
      </c>
      <c r="K351" s="87" t="s">
        <v>90</v>
      </c>
      <c r="L351" s="87" t="s">
        <v>962</v>
      </c>
      <c r="M351" s="138" t="s">
        <v>1143</v>
      </c>
      <c r="O351" s="180" t="str">
        <f>CONCATENATE(H357," / ",P351)</f>
        <v xml:space="preserve">1 / </v>
      </c>
    </row>
    <row r="352" spans="1:15" x14ac:dyDescent="0.25">
      <c r="A352" s="138">
        <f t="shared" si="5"/>
        <v>344</v>
      </c>
      <c r="B352" s="87">
        <v>413</v>
      </c>
      <c r="C352" s="92" t="s">
        <v>790</v>
      </c>
      <c r="D352" s="93" t="s">
        <v>808</v>
      </c>
      <c r="E352" s="48" t="s">
        <v>379</v>
      </c>
      <c r="F352" s="87" t="s">
        <v>1023</v>
      </c>
      <c r="G352" s="92">
        <v>20.3</v>
      </c>
      <c r="H352" s="90">
        <v>1</v>
      </c>
      <c r="I352" s="90">
        <v>452101.71</v>
      </c>
      <c r="J352" s="91" t="s">
        <v>536</v>
      </c>
      <c r="K352" s="87" t="s">
        <v>92</v>
      </c>
      <c r="L352" s="87" t="s">
        <v>962</v>
      </c>
      <c r="M352" s="138" t="s">
        <v>1143</v>
      </c>
      <c r="O352" s="180"/>
    </row>
    <row r="353" spans="1:16" x14ac:dyDescent="0.25">
      <c r="A353" s="138">
        <f t="shared" si="5"/>
        <v>345</v>
      </c>
      <c r="B353" s="87">
        <v>415</v>
      </c>
      <c r="C353" s="92" t="s">
        <v>790</v>
      </c>
      <c r="D353" s="93" t="s">
        <v>809</v>
      </c>
      <c r="E353" s="48" t="s">
        <v>380</v>
      </c>
      <c r="F353" s="87" t="s">
        <v>1024</v>
      </c>
      <c r="G353" s="92">
        <v>17.7</v>
      </c>
      <c r="H353" s="90">
        <v>1</v>
      </c>
      <c r="I353" s="90">
        <v>394197.05</v>
      </c>
      <c r="J353" s="91" t="s">
        <v>536</v>
      </c>
      <c r="K353" s="87" t="s">
        <v>93</v>
      </c>
      <c r="L353" s="87" t="s">
        <v>962</v>
      </c>
      <c r="M353" s="138" t="s">
        <v>1143</v>
      </c>
      <c r="O353" s="39"/>
    </row>
    <row r="354" spans="1:16" x14ac:dyDescent="0.25">
      <c r="A354" s="138">
        <f t="shared" si="5"/>
        <v>346</v>
      </c>
      <c r="B354" s="87">
        <v>417</v>
      </c>
      <c r="C354" s="92" t="s">
        <v>790</v>
      </c>
      <c r="D354" s="93" t="s">
        <v>810</v>
      </c>
      <c r="E354" s="48" t="s">
        <v>381</v>
      </c>
      <c r="F354" s="87" t="s">
        <v>1025</v>
      </c>
      <c r="G354" s="92">
        <v>20.399999999999999</v>
      </c>
      <c r="H354" s="90">
        <v>1</v>
      </c>
      <c r="I354" s="90">
        <v>454328.81</v>
      </c>
      <c r="J354" s="91" t="s">
        <v>536</v>
      </c>
      <c r="K354" s="87" t="s">
        <v>95</v>
      </c>
      <c r="L354" s="87" t="s">
        <v>962</v>
      </c>
      <c r="M354" s="138" t="s">
        <v>1143</v>
      </c>
      <c r="O354" s="19" t="e">
        <f>CONCATENATE(#REF!," / ",P354)</f>
        <v>#REF!</v>
      </c>
    </row>
    <row r="355" spans="1:16" x14ac:dyDescent="0.25">
      <c r="A355" s="138">
        <f t="shared" si="5"/>
        <v>347</v>
      </c>
      <c r="B355" s="87">
        <v>418</v>
      </c>
      <c r="C355" s="92" t="s">
        <v>790</v>
      </c>
      <c r="D355" s="93" t="s">
        <v>811</v>
      </c>
      <c r="E355" s="48" t="s">
        <v>382</v>
      </c>
      <c r="F355" s="87" t="s">
        <v>1026</v>
      </c>
      <c r="G355" s="92">
        <v>19.2</v>
      </c>
      <c r="H355" s="90">
        <v>1</v>
      </c>
      <c r="I355" s="90">
        <v>440966.2</v>
      </c>
      <c r="J355" s="91" t="s">
        <v>536</v>
      </c>
      <c r="K355" s="87" t="s">
        <v>96</v>
      </c>
      <c r="L355" s="87" t="s">
        <v>962</v>
      </c>
      <c r="M355" s="138" t="s">
        <v>1143</v>
      </c>
      <c r="O355" s="19"/>
      <c r="P355" s="9">
        <v>17379.71</v>
      </c>
    </row>
    <row r="356" spans="1:16" x14ac:dyDescent="0.25">
      <c r="A356" s="138">
        <f t="shared" si="5"/>
        <v>348</v>
      </c>
      <c r="B356" s="87">
        <v>420</v>
      </c>
      <c r="C356" s="92" t="s">
        <v>790</v>
      </c>
      <c r="D356" s="93" t="s">
        <v>812</v>
      </c>
      <c r="E356" s="48" t="s">
        <v>383</v>
      </c>
      <c r="F356" s="87" t="s">
        <v>1027</v>
      </c>
      <c r="G356" s="92">
        <v>19.2</v>
      </c>
      <c r="H356" s="90">
        <v>1</v>
      </c>
      <c r="I356" s="90">
        <v>427603.58</v>
      </c>
      <c r="J356" s="91" t="s">
        <v>536</v>
      </c>
      <c r="K356" s="87" t="s">
        <v>98</v>
      </c>
      <c r="L356" s="87" t="s">
        <v>962</v>
      </c>
      <c r="M356" s="138" t="s">
        <v>1143</v>
      </c>
      <c r="O356" s="180" t="e">
        <f>CONCATENATE(#REF!," / ",P356)</f>
        <v>#REF!</v>
      </c>
      <c r="P356" s="9">
        <v>18850.12</v>
      </c>
    </row>
    <row r="357" spans="1:16" x14ac:dyDescent="0.25">
      <c r="A357" s="138">
        <f t="shared" si="5"/>
        <v>349</v>
      </c>
      <c r="B357" s="87">
        <v>421</v>
      </c>
      <c r="C357" s="92" t="s">
        <v>790</v>
      </c>
      <c r="D357" s="93" t="s">
        <v>813</v>
      </c>
      <c r="E357" s="48" t="s">
        <v>384</v>
      </c>
      <c r="F357" s="87" t="s">
        <v>1028</v>
      </c>
      <c r="G357" s="92">
        <v>20.5</v>
      </c>
      <c r="H357" s="90">
        <v>1</v>
      </c>
      <c r="I357" s="90">
        <v>456555.81</v>
      </c>
      <c r="J357" s="91" t="s">
        <v>536</v>
      </c>
      <c r="K357" s="87" t="s">
        <v>99</v>
      </c>
      <c r="L357" s="87" t="s">
        <v>962</v>
      </c>
      <c r="M357" s="138" t="s">
        <v>1143</v>
      </c>
      <c r="O357" s="180"/>
      <c r="P357" s="9">
        <v>18815.919999999998</v>
      </c>
    </row>
    <row r="358" spans="1:16" ht="15" customHeight="1" x14ac:dyDescent="0.25">
      <c r="A358" s="138">
        <f t="shared" si="5"/>
        <v>350</v>
      </c>
      <c r="B358" s="87">
        <v>423</v>
      </c>
      <c r="C358" s="92" t="s">
        <v>790</v>
      </c>
      <c r="D358" s="93" t="s">
        <v>900</v>
      </c>
      <c r="E358" s="48" t="s">
        <v>385</v>
      </c>
      <c r="F358" s="87" t="s">
        <v>1029</v>
      </c>
      <c r="G358" s="92">
        <v>18.399999999999999</v>
      </c>
      <c r="H358" s="90">
        <v>1</v>
      </c>
      <c r="I358" s="90">
        <v>409786.7</v>
      </c>
      <c r="J358" s="91" t="s">
        <v>536</v>
      </c>
      <c r="K358" s="87" t="s">
        <v>101</v>
      </c>
      <c r="L358" s="87" t="s">
        <v>962</v>
      </c>
      <c r="M358" s="138" t="s">
        <v>1143</v>
      </c>
      <c r="O358" s="25"/>
      <c r="P358" s="9">
        <v>9150.4500000000007</v>
      </c>
    </row>
    <row r="359" spans="1:16" x14ac:dyDescent="0.25">
      <c r="A359" s="138">
        <f t="shared" si="5"/>
        <v>351</v>
      </c>
      <c r="B359" s="87">
        <v>424</v>
      </c>
      <c r="C359" s="92" t="s">
        <v>790</v>
      </c>
      <c r="D359" s="93" t="s">
        <v>901</v>
      </c>
      <c r="E359" s="48" t="s">
        <v>386</v>
      </c>
      <c r="F359" s="87" t="s">
        <v>1030</v>
      </c>
      <c r="G359" s="92">
        <v>20</v>
      </c>
      <c r="H359" s="90">
        <v>1</v>
      </c>
      <c r="I359" s="90">
        <v>445420.4</v>
      </c>
      <c r="J359" s="91" t="s">
        <v>536</v>
      </c>
      <c r="K359" s="87" t="s">
        <v>102</v>
      </c>
      <c r="L359" s="87" t="s">
        <v>962</v>
      </c>
      <c r="M359" s="138" t="s">
        <v>1143</v>
      </c>
      <c r="O359" s="24" t="e">
        <f>CONCATENATE(#REF!," / ",P359)</f>
        <v>#REF!</v>
      </c>
      <c r="P359" s="9">
        <v>10667</v>
      </c>
    </row>
    <row r="360" spans="1:16" x14ac:dyDescent="0.25">
      <c r="A360" s="138">
        <f t="shared" si="5"/>
        <v>352</v>
      </c>
      <c r="B360" s="87">
        <v>426</v>
      </c>
      <c r="C360" s="92" t="s">
        <v>1091</v>
      </c>
      <c r="D360" s="93" t="s">
        <v>902</v>
      </c>
      <c r="E360" s="48" t="s">
        <v>387</v>
      </c>
      <c r="F360" s="87" t="s">
        <v>1031</v>
      </c>
      <c r="G360" s="92">
        <v>19.2</v>
      </c>
      <c r="H360" s="90">
        <v>1</v>
      </c>
      <c r="I360" s="90">
        <v>436511.99</v>
      </c>
      <c r="J360" s="91" t="s">
        <v>536</v>
      </c>
      <c r="K360" s="87" t="s">
        <v>104</v>
      </c>
      <c r="L360" s="87" t="s">
        <v>962</v>
      </c>
      <c r="M360" s="138" t="s">
        <v>1143</v>
      </c>
      <c r="O360" s="27"/>
      <c r="P360" s="15">
        <v>43671.46</v>
      </c>
    </row>
    <row r="361" spans="1:16" s="29" customFormat="1" ht="15" customHeight="1" x14ac:dyDescent="0.25">
      <c r="A361" s="138">
        <f t="shared" si="5"/>
        <v>353</v>
      </c>
      <c r="B361" s="77">
        <v>427</v>
      </c>
      <c r="C361" s="94" t="s">
        <v>774</v>
      </c>
      <c r="D361" s="95" t="s">
        <v>903</v>
      </c>
      <c r="E361" s="48" t="s">
        <v>388</v>
      </c>
      <c r="F361" s="79" t="s">
        <v>114</v>
      </c>
      <c r="G361" s="94">
        <v>48.5</v>
      </c>
      <c r="H361" s="80">
        <v>211989.35</v>
      </c>
      <c r="I361" s="152" t="s">
        <v>1243</v>
      </c>
      <c r="J361" s="53" t="s">
        <v>536</v>
      </c>
      <c r="K361" s="77" t="s">
        <v>961</v>
      </c>
      <c r="L361" s="77" t="s">
        <v>962</v>
      </c>
      <c r="M361" s="138" t="s">
        <v>1143</v>
      </c>
      <c r="O361" s="30" t="e">
        <f>CONCATENATE(#REF!," / ",P361)</f>
        <v>#REF!</v>
      </c>
      <c r="P361" s="31">
        <v>4265.7</v>
      </c>
    </row>
    <row r="362" spans="1:16" s="29" customFormat="1" ht="15" customHeight="1" x14ac:dyDescent="0.25">
      <c r="A362" s="138">
        <f t="shared" si="5"/>
        <v>354</v>
      </c>
      <c r="B362" s="77">
        <v>428</v>
      </c>
      <c r="C362" s="77" t="s">
        <v>774</v>
      </c>
      <c r="D362" s="96" t="s">
        <v>904</v>
      </c>
      <c r="E362" s="48" t="s">
        <v>389</v>
      </c>
      <c r="F362" s="77" t="s">
        <v>1033</v>
      </c>
      <c r="G362" s="77">
        <v>31</v>
      </c>
      <c r="H362" s="80">
        <v>719908.97</v>
      </c>
      <c r="I362" s="80">
        <v>573771.5</v>
      </c>
      <c r="J362" s="53" t="s">
        <v>536</v>
      </c>
      <c r="K362" s="77" t="s">
        <v>89</v>
      </c>
      <c r="L362" s="77" t="s">
        <v>962</v>
      </c>
      <c r="M362" s="138" t="s">
        <v>1143</v>
      </c>
      <c r="O362" s="40" t="str">
        <f>CONCATENATE(H367," / ",P362)</f>
        <v>1 / 37734,86</v>
      </c>
      <c r="P362" s="28">
        <v>37734.86</v>
      </c>
    </row>
    <row r="363" spans="1:16" s="29" customFormat="1" x14ac:dyDescent="0.25">
      <c r="A363" s="138">
        <f t="shared" si="5"/>
        <v>355</v>
      </c>
      <c r="B363" s="77">
        <v>430</v>
      </c>
      <c r="C363" s="77" t="s">
        <v>774</v>
      </c>
      <c r="D363" s="53" t="s">
        <v>907</v>
      </c>
      <c r="E363" s="48">
        <v>0</v>
      </c>
      <c r="F363" s="53" t="s">
        <v>1034</v>
      </c>
      <c r="G363" s="53">
        <v>29.8</v>
      </c>
      <c r="H363" s="97">
        <v>719908.98</v>
      </c>
      <c r="I363" s="97">
        <v>549787.35</v>
      </c>
      <c r="J363" s="53" t="s">
        <v>536</v>
      </c>
      <c r="K363" s="77" t="s">
        <v>91</v>
      </c>
      <c r="L363" s="77" t="s">
        <v>962</v>
      </c>
      <c r="M363" s="138" t="s">
        <v>1143</v>
      </c>
      <c r="O363" s="181" t="str">
        <f>CONCATENATE(H370," / ",P363)</f>
        <v>450000 / 217727,25</v>
      </c>
      <c r="P363" s="28">
        <v>217727.25</v>
      </c>
    </row>
    <row r="364" spans="1:16" s="29" customFormat="1" x14ac:dyDescent="0.25">
      <c r="A364" s="138">
        <f t="shared" si="5"/>
        <v>356</v>
      </c>
      <c r="B364" s="77">
        <v>431</v>
      </c>
      <c r="C364" s="77" t="s">
        <v>774</v>
      </c>
      <c r="D364" s="53" t="s">
        <v>908</v>
      </c>
      <c r="E364" s="48">
        <v>0</v>
      </c>
      <c r="F364" s="53" t="s">
        <v>1035</v>
      </c>
      <c r="G364" s="53">
        <v>29.4</v>
      </c>
      <c r="H364" s="97">
        <v>719908.98</v>
      </c>
      <c r="I364" s="97">
        <v>542407.66</v>
      </c>
      <c r="J364" s="53" t="s">
        <v>536</v>
      </c>
      <c r="K364" s="77" t="s">
        <v>92</v>
      </c>
      <c r="L364" s="77" t="s">
        <v>962</v>
      </c>
      <c r="M364" s="138" t="s">
        <v>1143</v>
      </c>
      <c r="O364" s="181"/>
      <c r="P364" s="28">
        <v>27000</v>
      </c>
    </row>
    <row r="365" spans="1:16" s="29" customFormat="1" x14ac:dyDescent="0.25">
      <c r="A365" s="138">
        <f t="shared" si="5"/>
        <v>357</v>
      </c>
      <c r="B365" s="77">
        <v>432</v>
      </c>
      <c r="C365" s="77" t="s">
        <v>774</v>
      </c>
      <c r="D365" s="53" t="s">
        <v>899</v>
      </c>
      <c r="E365" s="48">
        <v>0</v>
      </c>
      <c r="F365" s="77" t="s">
        <v>3</v>
      </c>
      <c r="G365" s="53">
        <v>29.4</v>
      </c>
      <c r="H365" s="97">
        <v>54586.559999999998</v>
      </c>
      <c r="I365" s="152" t="s">
        <v>1243</v>
      </c>
      <c r="J365" s="53" t="s">
        <v>536</v>
      </c>
      <c r="K365" s="77" t="s">
        <v>103</v>
      </c>
      <c r="L365" s="77" t="s">
        <v>962</v>
      </c>
      <c r="M365" s="138" t="s">
        <v>1143</v>
      </c>
      <c r="O365" s="181"/>
      <c r="P365" s="28">
        <v>102575.96</v>
      </c>
    </row>
    <row r="366" spans="1:16" s="32" customFormat="1" ht="29.25" customHeight="1" x14ac:dyDescent="0.25">
      <c r="A366" s="138">
        <f t="shared" si="5"/>
        <v>358</v>
      </c>
      <c r="B366" s="77">
        <v>433</v>
      </c>
      <c r="C366" s="79" t="s">
        <v>440</v>
      </c>
      <c r="D366" s="77" t="s">
        <v>441</v>
      </c>
      <c r="E366" s="54">
        <v>0</v>
      </c>
      <c r="F366" s="77" t="s">
        <v>3</v>
      </c>
      <c r="G366" s="138" t="s">
        <v>1244</v>
      </c>
      <c r="H366" s="80">
        <v>73624.34</v>
      </c>
      <c r="I366" s="152" t="s">
        <v>1243</v>
      </c>
      <c r="J366" s="53" t="s">
        <v>1123</v>
      </c>
      <c r="K366" s="79" t="s">
        <v>1125</v>
      </c>
      <c r="L366" s="77" t="s">
        <v>962</v>
      </c>
      <c r="M366" s="138" t="s">
        <v>1143</v>
      </c>
      <c r="O366" s="180" t="str">
        <f>CONCATENATE(H376," / ",P366)</f>
        <v>657458 / 102025,98</v>
      </c>
      <c r="P366" s="33">
        <v>102025.98</v>
      </c>
    </row>
    <row r="367" spans="1:16" s="29" customFormat="1" ht="25.5" customHeight="1" x14ac:dyDescent="0.25">
      <c r="A367" s="138">
        <f t="shared" si="5"/>
        <v>359</v>
      </c>
      <c r="B367" s="77">
        <v>434</v>
      </c>
      <c r="C367" s="79" t="s">
        <v>442</v>
      </c>
      <c r="D367" s="98" t="s">
        <v>443</v>
      </c>
      <c r="E367" s="48">
        <v>0</v>
      </c>
      <c r="F367" s="77" t="s">
        <v>662</v>
      </c>
      <c r="G367" s="77" t="s">
        <v>615</v>
      </c>
      <c r="H367" s="80">
        <v>1</v>
      </c>
      <c r="I367" s="152" t="s">
        <v>1243</v>
      </c>
      <c r="J367" s="53" t="s">
        <v>106</v>
      </c>
      <c r="K367" s="79" t="s">
        <v>1124</v>
      </c>
      <c r="L367" s="77" t="s">
        <v>962</v>
      </c>
      <c r="M367" s="138" t="s">
        <v>1143</v>
      </c>
      <c r="O367" s="180"/>
      <c r="P367" s="28">
        <v>94966.04</v>
      </c>
    </row>
    <row r="368" spans="1:16" s="29" customFormat="1" ht="25.5" customHeight="1" x14ac:dyDescent="0.25">
      <c r="A368" s="138">
        <f t="shared" si="5"/>
        <v>360</v>
      </c>
      <c r="B368" s="77">
        <v>435</v>
      </c>
      <c r="C368" s="79" t="s">
        <v>442</v>
      </c>
      <c r="D368" s="98" t="s">
        <v>444</v>
      </c>
      <c r="E368" s="48">
        <v>0</v>
      </c>
      <c r="F368" s="77" t="s">
        <v>114</v>
      </c>
      <c r="G368" s="77" t="s">
        <v>1121</v>
      </c>
      <c r="H368" s="80">
        <v>1</v>
      </c>
      <c r="I368" s="152" t="s">
        <v>1243</v>
      </c>
      <c r="J368" s="53" t="s">
        <v>107</v>
      </c>
      <c r="K368" s="79" t="s">
        <v>1124</v>
      </c>
      <c r="L368" s="77" t="s">
        <v>962</v>
      </c>
      <c r="M368" s="138" t="s">
        <v>1143</v>
      </c>
      <c r="O368" s="180"/>
      <c r="P368" s="28"/>
    </row>
    <row r="369" spans="1:18" s="29" customFormat="1" ht="25.5" customHeight="1" x14ac:dyDescent="0.25">
      <c r="A369" s="138">
        <f t="shared" si="5"/>
        <v>361</v>
      </c>
      <c r="B369" s="77">
        <v>436</v>
      </c>
      <c r="C369" s="79" t="s">
        <v>442</v>
      </c>
      <c r="D369" s="98" t="s">
        <v>445</v>
      </c>
      <c r="E369" s="48">
        <v>0</v>
      </c>
      <c r="F369" s="77" t="s">
        <v>1143</v>
      </c>
      <c r="G369" s="77" t="s">
        <v>1122</v>
      </c>
      <c r="H369" s="80">
        <v>5225454</v>
      </c>
      <c r="I369" s="152" t="s">
        <v>1243</v>
      </c>
      <c r="J369" s="53" t="s">
        <v>108</v>
      </c>
      <c r="K369" s="79" t="s">
        <v>1124</v>
      </c>
      <c r="L369" s="77" t="s">
        <v>962</v>
      </c>
      <c r="M369" s="138" t="s">
        <v>1143</v>
      </c>
      <c r="O369" s="181" t="str">
        <f>CONCATENATE(H378," / ",P369)</f>
        <v>32809,55 / 2899,95</v>
      </c>
      <c r="P369" s="28">
        <v>2899.95</v>
      </c>
    </row>
    <row r="370" spans="1:18" s="29" customFormat="1" ht="24.75" customHeight="1" x14ac:dyDescent="0.25">
      <c r="A370" s="138">
        <f t="shared" si="5"/>
        <v>362</v>
      </c>
      <c r="B370" s="77">
        <v>437</v>
      </c>
      <c r="C370" s="77" t="s">
        <v>446</v>
      </c>
      <c r="D370" s="98" t="s">
        <v>447</v>
      </c>
      <c r="E370" s="48">
        <v>0</v>
      </c>
      <c r="F370" s="77" t="s">
        <v>1145</v>
      </c>
      <c r="G370" s="77">
        <v>0</v>
      </c>
      <c r="H370" s="80">
        <v>450000</v>
      </c>
      <c r="I370" s="152" t="s">
        <v>1243</v>
      </c>
      <c r="J370" s="53" t="s">
        <v>109</v>
      </c>
      <c r="K370" s="79" t="s">
        <v>1126</v>
      </c>
      <c r="L370" s="77" t="s">
        <v>962</v>
      </c>
      <c r="M370" s="138" t="s">
        <v>1143</v>
      </c>
      <c r="O370" s="181"/>
      <c r="P370" s="34">
        <v>32809.550000000003</v>
      </c>
      <c r="R370" s="28"/>
    </row>
    <row r="371" spans="1:18" s="29" customFormat="1" ht="28.5" customHeight="1" x14ac:dyDescent="0.25">
      <c r="A371" s="138">
        <f t="shared" si="5"/>
        <v>363</v>
      </c>
      <c r="B371" s="77">
        <v>438</v>
      </c>
      <c r="C371" s="79" t="s">
        <v>448</v>
      </c>
      <c r="D371" s="98" t="s">
        <v>449</v>
      </c>
      <c r="E371" s="48">
        <v>0</v>
      </c>
      <c r="F371" s="77" t="s">
        <v>662</v>
      </c>
      <c r="G371" s="77">
        <v>0</v>
      </c>
      <c r="H371" s="80">
        <v>1598976</v>
      </c>
      <c r="I371" s="152" t="s">
        <v>1243</v>
      </c>
      <c r="J371" s="53" t="s">
        <v>110</v>
      </c>
      <c r="K371" s="79" t="s">
        <v>1124</v>
      </c>
      <c r="L371" s="77" t="s">
        <v>962</v>
      </c>
      <c r="M371" s="138" t="s">
        <v>1143</v>
      </c>
      <c r="O371" s="181"/>
      <c r="P371" s="35">
        <v>510</v>
      </c>
    </row>
    <row r="372" spans="1:18" s="29" customFormat="1" ht="25.5" x14ac:dyDescent="0.25">
      <c r="A372" s="138">
        <f t="shared" si="5"/>
        <v>364</v>
      </c>
      <c r="B372" s="77">
        <v>439</v>
      </c>
      <c r="C372" s="79" t="s">
        <v>450</v>
      </c>
      <c r="D372" s="98" t="s">
        <v>449</v>
      </c>
      <c r="E372" s="48">
        <v>0</v>
      </c>
      <c r="F372" s="77" t="s">
        <v>662</v>
      </c>
      <c r="G372" s="77">
        <v>0</v>
      </c>
      <c r="H372" s="80">
        <v>3137535</v>
      </c>
      <c r="I372" s="152" t="s">
        <v>1243</v>
      </c>
      <c r="J372" s="53" t="s">
        <v>105</v>
      </c>
      <c r="K372" s="79" t="s">
        <v>1124</v>
      </c>
      <c r="L372" s="77" t="s">
        <v>962</v>
      </c>
      <c r="M372" s="138" t="s">
        <v>1143</v>
      </c>
      <c r="O372" s="181" t="str">
        <f>CONCATENATE(H381," / ",P372)</f>
        <v>99389,5 / 10168</v>
      </c>
      <c r="P372" s="28">
        <v>10168</v>
      </c>
    </row>
    <row r="373" spans="1:18" s="29" customFormat="1" ht="26.25" customHeight="1" x14ac:dyDescent="0.25">
      <c r="A373" s="138">
        <f t="shared" si="5"/>
        <v>365</v>
      </c>
      <c r="B373" s="77">
        <v>440</v>
      </c>
      <c r="C373" s="77" t="s">
        <v>905</v>
      </c>
      <c r="D373" s="98" t="s">
        <v>451</v>
      </c>
      <c r="E373" s="48">
        <v>0</v>
      </c>
      <c r="F373" s="77" t="s">
        <v>535</v>
      </c>
      <c r="G373" s="77">
        <v>0</v>
      </c>
      <c r="H373" s="80">
        <f>4960638.5-2465222.5</f>
        <v>2495416</v>
      </c>
      <c r="I373" s="152" t="s">
        <v>1243</v>
      </c>
      <c r="J373" s="53" t="s">
        <v>111</v>
      </c>
      <c r="K373" s="79" t="s">
        <v>1127</v>
      </c>
      <c r="L373" s="77" t="s">
        <v>962</v>
      </c>
      <c r="M373" s="138" t="s">
        <v>1143</v>
      </c>
      <c r="O373" s="181"/>
      <c r="P373" s="28">
        <v>5963.4</v>
      </c>
    </row>
    <row r="374" spans="1:18" s="29" customFormat="1" ht="33" customHeight="1" x14ac:dyDescent="0.25">
      <c r="A374" s="138">
        <f t="shared" si="5"/>
        <v>366</v>
      </c>
      <c r="B374" s="77">
        <v>441</v>
      </c>
      <c r="C374" s="79" t="s">
        <v>452</v>
      </c>
      <c r="D374" s="98" t="s">
        <v>453</v>
      </c>
      <c r="E374" s="48">
        <v>0</v>
      </c>
      <c r="F374" s="77" t="s">
        <v>3</v>
      </c>
      <c r="G374" s="77">
        <v>0</v>
      </c>
      <c r="H374" s="80">
        <v>275290</v>
      </c>
      <c r="I374" s="152" t="s">
        <v>1243</v>
      </c>
      <c r="J374" s="53" t="s">
        <v>537</v>
      </c>
      <c r="K374" s="79" t="s">
        <v>1124</v>
      </c>
      <c r="L374" s="77" t="s">
        <v>962</v>
      </c>
      <c r="M374" s="138" t="s">
        <v>1143</v>
      </c>
      <c r="O374" s="181"/>
      <c r="P374" s="28">
        <v>3593.37</v>
      </c>
    </row>
    <row r="375" spans="1:18" s="29" customFormat="1" ht="28.5" customHeight="1" x14ac:dyDescent="0.25">
      <c r="A375" s="138">
        <f t="shared" si="5"/>
        <v>367</v>
      </c>
      <c r="B375" s="77">
        <v>442</v>
      </c>
      <c r="C375" s="79" t="s">
        <v>454</v>
      </c>
      <c r="D375" s="98" t="s">
        <v>455</v>
      </c>
      <c r="E375" s="48">
        <v>0</v>
      </c>
      <c r="F375" s="77" t="s">
        <v>535</v>
      </c>
      <c r="G375" s="77">
        <v>0</v>
      </c>
      <c r="H375" s="80">
        <v>680174</v>
      </c>
      <c r="I375" s="152" t="s">
        <v>1243</v>
      </c>
      <c r="J375" s="53" t="s">
        <v>538</v>
      </c>
      <c r="K375" s="79" t="s">
        <v>1128</v>
      </c>
      <c r="L375" s="77" t="s">
        <v>962</v>
      </c>
      <c r="M375" s="138" t="s">
        <v>1143</v>
      </c>
      <c r="O375" s="181" t="str">
        <f>CONCATENATE(H384," / ",P375)</f>
        <v xml:space="preserve">1 / </v>
      </c>
      <c r="P375" s="28"/>
    </row>
    <row r="376" spans="1:18" s="29" customFormat="1" ht="26.25" customHeight="1" x14ac:dyDescent="0.25">
      <c r="A376" s="138">
        <f t="shared" si="5"/>
        <v>368</v>
      </c>
      <c r="B376" s="77">
        <v>443</v>
      </c>
      <c r="C376" s="79" t="s">
        <v>454</v>
      </c>
      <c r="D376" s="98" t="s">
        <v>443</v>
      </c>
      <c r="E376" s="48">
        <v>0</v>
      </c>
      <c r="F376" s="77" t="s">
        <v>662</v>
      </c>
      <c r="G376" s="77">
        <v>0</v>
      </c>
      <c r="H376" s="80">
        <v>657458</v>
      </c>
      <c r="I376" s="152" t="s">
        <v>1243</v>
      </c>
      <c r="J376" s="53" t="s">
        <v>539</v>
      </c>
      <c r="K376" s="79" t="s">
        <v>1129</v>
      </c>
      <c r="L376" s="77" t="s">
        <v>962</v>
      </c>
      <c r="M376" s="138" t="s">
        <v>1143</v>
      </c>
      <c r="O376" s="181"/>
      <c r="P376" s="28"/>
    </row>
    <row r="377" spans="1:18" s="29" customFormat="1" ht="22.5" customHeight="1" x14ac:dyDescent="0.25">
      <c r="A377" s="138">
        <f t="shared" si="5"/>
        <v>369</v>
      </c>
      <c r="B377" s="77">
        <v>444</v>
      </c>
      <c r="C377" s="77" t="s">
        <v>456</v>
      </c>
      <c r="D377" s="98" t="s">
        <v>1218</v>
      </c>
      <c r="E377" s="48">
        <v>0</v>
      </c>
      <c r="F377" s="77" t="s">
        <v>1143</v>
      </c>
      <c r="G377" s="138" t="s">
        <v>1244</v>
      </c>
      <c r="H377" s="80">
        <v>58000</v>
      </c>
      <c r="I377" s="152" t="s">
        <v>1243</v>
      </c>
      <c r="J377" s="53" t="s">
        <v>1131</v>
      </c>
      <c r="K377" s="79" t="s">
        <v>1130</v>
      </c>
      <c r="L377" s="77" t="s">
        <v>962</v>
      </c>
      <c r="M377" s="138" t="s">
        <v>1143</v>
      </c>
      <c r="O377" s="181" t="str">
        <f>CONCATENATE(H387," / ",P377)</f>
        <v xml:space="preserve">1 / </v>
      </c>
      <c r="P377" s="28"/>
    </row>
    <row r="378" spans="1:18" s="29" customFormat="1" ht="25.5" x14ac:dyDescent="0.25">
      <c r="A378" s="138">
        <f t="shared" si="5"/>
        <v>370</v>
      </c>
      <c r="B378" s="77">
        <v>445</v>
      </c>
      <c r="C378" s="77" t="s">
        <v>457</v>
      </c>
      <c r="D378" s="98" t="s">
        <v>458</v>
      </c>
      <c r="E378" s="48">
        <v>0</v>
      </c>
      <c r="F378" s="77" t="s">
        <v>3</v>
      </c>
      <c r="G378" s="138" t="s">
        <v>1244</v>
      </c>
      <c r="H378" s="80">
        <v>32809.550000000003</v>
      </c>
      <c r="I378" s="152" t="s">
        <v>1243</v>
      </c>
      <c r="J378" s="53" t="s">
        <v>1133</v>
      </c>
      <c r="K378" s="79" t="s">
        <v>1132</v>
      </c>
      <c r="L378" s="77" t="s">
        <v>962</v>
      </c>
      <c r="M378" s="138" t="s">
        <v>1143</v>
      </c>
      <c r="O378" s="181"/>
      <c r="P378" s="28"/>
    </row>
    <row r="379" spans="1:18" s="29" customFormat="1" ht="33" customHeight="1" x14ac:dyDescent="0.25">
      <c r="A379" s="138">
        <f t="shared" si="5"/>
        <v>371</v>
      </c>
      <c r="B379" s="77">
        <v>446</v>
      </c>
      <c r="C379" s="79" t="s">
        <v>729</v>
      </c>
      <c r="D379" s="98" t="s">
        <v>1218</v>
      </c>
      <c r="E379" s="48">
        <v>0</v>
      </c>
      <c r="F379" s="77" t="s">
        <v>1143</v>
      </c>
      <c r="G379" s="138" t="s">
        <v>1244</v>
      </c>
      <c r="H379" s="80">
        <v>153000</v>
      </c>
      <c r="I379" s="152" t="s">
        <v>1243</v>
      </c>
      <c r="J379" s="99">
        <v>41998</v>
      </c>
      <c r="K379" s="79" t="s">
        <v>1134</v>
      </c>
      <c r="L379" s="77" t="s">
        <v>962</v>
      </c>
      <c r="M379" s="138" t="s">
        <v>1143</v>
      </c>
      <c r="O379" s="181"/>
      <c r="P379" s="28"/>
    </row>
    <row r="380" spans="1:18" s="29" customFormat="1" ht="27.75" customHeight="1" x14ac:dyDescent="0.25">
      <c r="A380" s="138">
        <f t="shared" si="5"/>
        <v>372</v>
      </c>
      <c r="B380" s="77">
        <v>447</v>
      </c>
      <c r="C380" s="79" t="s">
        <v>459</v>
      </c>
      <c r="D380" s="98" t="s">
        <v>1218</v>
      </c>
      <c r="E380" s="48">
        <v>0</v>
      </c>
      <c r="F380" s="77" t="s">
        <v>1143</v>
      </c>
      <c r="G380" s="77" t="s">
        <v>727</v>
      </c>
      <c r="H380" s="80">
        <v>98400</v>
      </c>
      <c r="I380" s="152" t="s">
        <v>1243</v>
      </c>
      <c r="J380" s="53" t="s">
        <v>540</v>
      </c>
      <c r="K380" s="79" t="s">
        <v>1135</v>
      </c>
      <c r="L380" s="77" t="s">
        <v>962</v>
      </c>
      <c r="M380" s="138" t="s">
        <v>1143</v>
      </c>
      <c r="O380" s="181" t="e">
        <f>CONCATENATE(#REF!," / ",P380)</f>
        <v>#REF!</v>
      </c>
      <c r="P380" s="28"/>
    </row>
    <row r="381" spans="1:18" s="29" customFormat="1" ht="21.75" customHeight="1" x14ac:dyDescent="0.25">
      <c r="A381" s="138">
        <f t="shared" si="5"/>
        <v>373</v>
      </c>
      <c r="B381" s="77">
        <v>448</v>
      </c>
      <c r="C381" s="100" t="s">
        <v>1177</v>
      </c>
      <c r="D381" s="98" t="s">
        <v>460</v>
      </c>
      <c r="E381" s="48">
        <v>0</v>
      </c>
      <c r="F381" s="77" t="s">
        <v>3</v>
      </c>
      <c r="G381" s="138" t="s">
        <v>1244</v>
      </c>
      <c r="H381" s="80">
        <v>99389.5</v>
      </c>
      <c r="I381" s="152" t="s">
        <v>1243</v>
      </c>
      <c r="J381" s="53" t="s">
        <v>541</v>
      </c>
      <c r="K381" s="79" t="s">
        <v>1136</v>
      </c>
      <c r="L381" s="77" t="s">
        <v>962</v>
      </c>
      <c r="M381" s="138" t="s">
        <v>1143</v>
      </c>
      <c r="O381" s="181"/>
      <c r="P381" s="28"/>
    </row>
    <row r="382" spans="1:18" s="29" customFormat="1" ht="21.75" customHeight="1" x14ac:dyDescent="0.25">
      <c r="A382" s="138">
        <f t="shared" si="5"/>
        <v>374</v>
      </c>
      <c r="B382" s="77">
        <v>449</v>
      </c>
      <c r="C382" s="79" t="s">
        <v>459</v>
      </c>
      <c r="D382" s="98" t="s">
        <v>1218</v>
      </c>
      <c r="E382" s="48">
        <v>0</v>
      </c>
      <c r="F382" s="77" t="s">
        <v>1143</v>
      </c>
      <c r="G382" s="77" t="s">
        <v>728</v>
      </c>
      <c r="H382" s="80">
        <v>98000</v>
      </c>
      <c r="I382" s="152" t="s">
        <v>1243</v>
      </c>
      <c r="J382" s="53" t="s">
        <v>542</v>
      </c>
      <c r="K382" s="79" t="s">
        <v>1137</v>
      </c>
      <c r="L382" s="77" t="s">
        <v>962</v>
      </c>
      <c r="M382" s="138" t="s">
        <v>1143</v>
      </c>
      <c r="O382" s="181"/>
      <c r="P382" s="28"/>
    </row>
    <row r="383" spans="1:18" x14ac:dyDescent="0.25">
      <c r="A383" s="138">
        <f t="shared" si="5"/>
        <v>375</v>
      </c>
      <c r="B383" s="77">
        <v>450</v>
      </c>
      <c r="C383" s="79" t="s">
        <v>442</v>
      </c>
      <c r="D383" s="77" t="s">
        <v>906</v>
      </c>
      <c r="E383" s="48" t="s">
        <v>390</v>
      </c>
      <c r="F383" s="77" t="s">
        <v>76</v>
      </c>
      <c r="G383" s="87" t="s">
        <v>543</v>
      </c>
      <c r="H383" s="90">
        <v>1</v>
      </c>
      <c r="I383" s="152" t="s">
        <v>1243</v>
      </c>
      <c r="J383" s="55" t="s">
        <v>1149</v>
      </c>
      <c r="K383" s="87"/>
      <c r="L383" s="87" t="s">
        <v>962</v>
      </c>
      <c r="M383" s="138" t="s">
        <v>1143</v>
      </c>
      <c r="O383" s="180" t="str">
        <f>CONCATENATE(H392," / ",P383)</f>
        <v xml:space="preserve">1 / </v>
      </c>
    </row>
    <row r="384" spans="1:18" x14ac:dyDescent="0.25">
      <c r="A384" s="138">
        <f t="shared" si="5"/>
        <v>376</v>
      </c>
      <c r="B384" s="77">
        <v>451</v>
      </c>
      <c r="C384" s="79" t="s">
        <v>442</v>
      </c>
      <c r="D384" s="77" t="s">
        <v>725</v>
      </c>
      <c r="E384" s="48">
        <v>0</v>
      </c>
      <c r="F384" s="77" t="s">
        <v>76</v>
      </c>
      <c r="G384" s="87" t="s">
        <v>544</v>
      </c>
      <c r="H384" s="90">
        <v>1</v>
      </c>
      <c r="I384" s="152" t="s">
        <v>1243</v>
      </c>
      <c r="J384" s="55" t="s">
        <v>1149</v>
      </c>
      <c r="K384" s="87"/>
      <c r="L384" s="87" t="s">
        <v>962</v>
      </c>
      <c r="M384" s="138" t="s">
        <v>1143</v>
      </c>
      <c r="O384" s="180"/>
    </row>
    <row r="385" spans="1:15" x14ac:dyDescent="0.25">
      <c r="A385" s="138">
        <f t="shared" si="5"/>
        <v>377</v>
      </c>
      <c r="B385" s="77">
        <v>452</v>
      </c>
      <c r="C385" s="79" t="s">
        <v>442</v>
      </c>
      <c r="D385" s="77" t="s">
        <v>461</v>
      </c>
      <c r="E385" s="48">
        <v>0</v>
      </c>
      <c r="F385" s="77" t="s">
        <v>76</v>
      </c>
      <c r="G385" s="87" t="s">
        <v>545</v>
      </c>
      <c r="H385" s="90">
        <v>1</v>
      </c>
      <c r="I385" s="152" t="s">
        <v>1243</v>
      </c>
      <c r="J385" s="55" t="s">
        <v>1149</v>
      </c>
      <c r="K385" s="87"/>
      <c r="L385" s="87" t="s">
        <v>962</v>
      </c>
      <c r="M385" s="138" t="s">
        <v>1143</v>
      </c>
      <c r="O385" s="180"/>
    </row>
    <row r="386" spans="1:15" x14ac:dyDescent="0.25">
      <c r="A386" s="138">
        <f t="shared" si="5"/>
        <v>378</v>
      </c>
      <c r="B386" s="77">
        <v>453</v>
      </c>
      <c r="C386" s="79" t="s">
        <v>442</v>
      </c>
      <c r="D386" s="77" t="s">
        <v>462</v>
      </c>
      <c r="E386" s="48">
        <v>0</v>
      </c>
      <c r="F386" s="77" t="s">
        <v>76</v>
      </c>
      <c r="G386" s="87" t="s">
        <v>546</v>
      </c>
      <c r="H386" s="90">
        <v>1</v>
      </c>
      <c r="I386" s="152" t="s">
        <v>1243</v>
      </c>
      <c r="J386" s="55" t="s">
        <v>1149</v>
      </c>
      <c r="K386" s="87"/>
      <c r="L386" s="87" t="s">
        <v>962</v>
      </c>
      <c r="M386" s="138" t="s">
        <v>1143</v>
      </c>
      <c r="O386" s="180" t="str">
        <f>CONCATENATE(H395," / ",P386)</f>
        <v xml:space="preserve">1 / </v>
      </c>
    </row>
    <row r="387" spans="1:15" x14ac:dyDescent="0.25">
      <c r="A387" s="138">
        <f t="shared" si="5"/>
        <v>379</v>
      </c>
      <c r="B387" s="77">
        <v>454</v>
      </c>
      <c r="C387" s="79" t="s">
        <v>442</v>
      </c>
      <c r="D387" s="77" t="s">
        <v>463</v>
      </c>
      <c r="E387" s="48">
        <v>0</v>
      </c>
      <c r="F387" s="77" t="s">
        <v>76</v>
      </c>
      <c r="G387" s="87" t="s">
        <v>547</v>
      </c>
      <c r="H387" s="90">
        <v>1</v>
      </c>
      <c r="I387" s="152" t="s">
        <v>1243</v>
      </c>
      <c r="J387" s="55" t="s">
        <v>1149</v>
      </c>
      <c r="K387" s="87"/>
      <c r="L387" s="87" t="s">
        <v>962</v>
      </c>
      <c r="M387" s="138" t="s">
        <v>1143</v>
      </c>
      <c r="O387" s="180"/>
    </row>
    <row r="388" spans="1:15" x14ac:dyDescent="0.25">
      <c r="A388" s="138">
        <f t="shared" si="5"/>
        <v>380</v>
      </c>
      <c r="B388" s="77">
        <v>455</v>
      </c>
      <c r="C388" s="79" t="s">
        <v>442</v>
      </c>
      <c r="D388" s="77" t="s">
        <v>464</v>
      </c>
      <c r="E388" s="48">
        <v>0</v>
      </c>
      <c r="F388" s="77" t="s">
        <v>76</v>
      </c>
      <c r="G388" s="87" t="s">
        <v>548</v>
      </c>
      <c r="H388" s="90">
        <v>1</v>
      </c>
      <c r="I388" s="152" t="s">
        <v>1243</v>
      </c>
      <c r="J388" s="55" t="s">
        <v>1149</v>
      </c>
      <c r="K388" s="87"/>
      <c r="L388" s="87" t="s">
        <v>962</v>
      </c>
      <c r="M388" s="138" t="s">
        <v>1143</v>
      </c>
      <c r="O388" s="180"/>
    </row>
    <row r="389" spans="1:15" x14ac:dyDescent="0.25">
      <c r="A389" s="138">
        <f t="shared" si="5"/>
        <v>381</v>
      </c>
      <c r="B389" s="77">
        <v>456</v>
      </c>
      <c r="C389" s="79" t="s">
        <v>442</v>
      </c>
      <c r="D389" s="77" t="s">
        <v>465</v>
      </c>
      <c r="E389" s="48">
        <v>0</v>
      </c>
      <c r="F389" s="77" t="s">
        <v>1145</v>
      </c>
      <c r="G389" s="87" t="s">
        <v>549</v>
      </c>
      <c r="H389" s="90">
        <v>1</v>
      </c>
      <c r="I389" s="152" t="s">
        <v>1243</v>
      </c>
      <c r="J389" s="55" t="s">
        <v>1149</v>
      </c>
      <c r="K389" s="87"/>
      <c r="L389" s="87" t="s">
        <v>962</v>
      </c>
      <c r="M389" s="138" t="s">
        <v>1143</v>
      </c>
      <c r="O389" s="180" t="str">
        <f>CONCATENATE(H398," / ",P389)</f>
        <v xml:space="preserve">1 / </v>
      </c>
    </row>
    <row r="390" spans="1:15" x14ac:dyDescent="0.25">
      <c r="A390" s="138">
        <f t="shared" si="5"/>
        <v>382</v>
      </c>
      <c r="B390" s="77">
        <v>457</v>
      </c>
      <c r="C390" s="79" t="s">
        <v>442</v>
      </c>
      <c r="D390" s="77" t="s">
        <v>466</v>
      </c>
      <c r="E390" s="48">
        <v>0</v>
      </c>
      <c r="F390" s="77" t="s">
        <v>1145</v>
      </c>
      <c r="G390" s="87" t="s">
        <v>550</v>
      </c>
      <c r="H390" s="90">
        <v>1</v>
      </c>
      <c r="I390" s="152" t="s">
        <v>1243</v>
      </c>
      <c r="J390" s="55" t="s">
        <v>1149</v>
      </c>
      <c r="K390" s="87"/>
      <c r="L390" s="87" t="s">
        <v>962</v>
      </c>
      <c r="M390" s="138" t="s">
        <v>1143</v>
      </c>
      <c r="O390" s="180"/>
    </row>
    <row r="391" spans="1:15" x14ac:dyDescent="0.25">
      <c r="A391" s="138">
        <f t="shared" si="5"/>
        <v>383</v>
      </c>
      <c r="B391" s="77">
        <v>458</v>
      </c>
      <c r="C391" s="79" t="s">
        <v>442</v>
      </c>
      <c r="D391" s="77" t="s">
        <v>467</v>
      </c>
      <c r="E391" s="48">
        <v>0</v>
      </c>
      <c r="F391" s="77" t="s">
        <v>1145</v>
      </c>
      <c r="G391" s="87" t="s">
        <v>551</v>
      </c>
      <c r="H391" s="90">
        <v>1</v>
      </c>
      <c r="I391" s="152" t="s">
        <v>1243</v>
      </c>
      <c r="J391" s="55" t="s">
        <v>1149</v>
      </c>
      <c r="K391" s="87"/>
      <c r="L391" s="87" t="s">
        <v>962</v>
      </c>
      <c r="M391" s="138" t="s">
        <v>1143</v>
      </c>
      <c r="O391" s="180" t="str">
        <f>CONCATENATE(H401," / ",P391)</f>
        <v xml:space="preserve">1 / </v>
      </c>
    </row>
    <row r="392" spans="1:15" x14ac:dyDescent="0.25">
      <c r="A392" s="138">
        <f t="shared" si="5"/>
        <v>384</v>
      </c>
      <c r="B392" s="77">
        <v>459</v>
      </c>
      <c r="C392" s="79" t="s">
        <v>442</v>
      </c>
      <c r="D392" s="77" t="s">
        <v>468</v>
      </c>
      <c r="E392" s="48">
        <v>0</v>
      </c>
      <c r="F392" s="77" t="s">
        <v>1145</v>
      </c>
      <c r="G392" s="87" t="s">
        <v>552</v>
      </c>
      <c r="H392" s="90">
        <v>1</v>
      </c>
      <c r="I392" s="152" t="s">
        <v>1243</v>
      </c>
      <c r="J392" s="55" t="s">
        <v>1149</v>
      </c>
      <c r="K392" s="87"/>
      <c r="L392" s="87" t="s">
        <v>962</v>
      </c>
      <c r="M392" s="138" t="s">
        <v>1143</v>
      </c>
      <c r="O392" s="180"/>
    </row>
    <row r="393" spans="1:15" x14ac:dyDescent="0.25">
      <c r="A393" s="138">
        <f t="shared" ref="A393:A456" si="6">A392+1</f>
        <v>385</v>
      </c>
      <c r="B393" s="77">
        <v>460</v>
      </c>
      <c r="C393" s="79" t="s">
        <v>442</v>
      </c>
      <c r="D393" s="77" t="s">
        <v>469</v>
      </c>
      <c r="E393" s="48">
        <v>0</v>
      </c>
      <c r="F393" s="77" t="s">
        <v>1145</v>
      </c>
      <c r="G393" s="87" t="s">
        <v>553</v>
      </c>
      <c r="H393" s="90">
        <v>1</v>
      </c>
      <c r="I393" s="152" t="s">
        <v>1243</v>
      </c>
      <c r="J393" s="55" t="s">
        <v>1149</v>
      </c>
      <c r="K393" s="87"/>
      <c r="L393" s="87" t="s">
        <v>962</v>
      </c>
      <c r="M393" s="138" t="s">
        <v>1143</v>
      </c>
      <c r="O393" s="180"/>
    </row>
    <row r="394" spans="1:15" x14ac:dyDescent="0.25">
      <c r="A394" s="138">
        <f t="shared" si="6"/>
        <v>386</v>
      </c>
      <c r="B394" s="77">
        <v>461</v>
      </c>
      <c r="C394" s="79" t="s">
        <v>442</v>
      </c>
      <c r="D394" s="77" t="s">
        <v>470</v>
      </c>
      <c r="E394" s="48">
        <v>0</v>
      </c>
      <c r="F394" s="77" t="s">
        <v>85</v>
      </c>
      <c r="G394" s="87" t="s">
        <v>554</v>
      </c>
      <c r="H394" s="90">
        <v>1</v>
      </c>
      <c r="I394" s="152" t="s">
        <v>1243</v>
      </c>
      <c r="J394" s="55" t="s">
        <v>1149</v>
      </c>
      <c r="K394" s="87"/>
      <c r="L394" s="87" t="s">
        <v>962</v>
      </c>
      <c r="M394" s="138" t="s">
        <v>1143</v>
      </c>
      <c r="O394" s="180" t="str">
        <f>CONCATENATE(H404," / ",P394)</f>
        <v xml:space="preserve">1 / </v>
      </c>
    </row>
    <row r="395" spans="1:15" x14ac:dyDescent="0.25">
      <c r="A395" s="138">
        <f t="shared" si="6"/>
        <v>387</v>
      </c>
      <c r="B395" s="77">
        <v>462</v>
      </c>
      <c r="C395" s="79" t="s">
        <v>442</v>
      </c>
      <c r="D395" s="77" t="s">
        <v>471</v>
      </c>
      <c r="E395" s="48">
        <v>0</v>
      </c>
      <c r="F395" s="77" t="s">
        <v>115</v>
      </c>
      <c r="G395" s="87" t="s">
        <v>555</v>
      </c>
      <c r="H395" s="90">
        <v>1</v>
      </c>
      <c r="I395" s="152" t="s">
        <v>1243</v>
      </c>
      <c r="J395" s="55" t="s">
        <v>1149</v>
      </c>
      <c r="K395" s="87"/>
      <c r="L395" s="87" t="s">
        <v>962</v>
      </c>
      <c r="M395" s="138" t="s">
        <v>1143</v>
      </c>
      <c r="O395" s="180"/>
    </row>
    <row r="396" spans="1:15" x14ac:dyDescent="0.25">
      <c r="A396" s="138">
        <f t="shared" si="6"/>
        <v>388</v>
      </c>
      <c r="B396" s="77">
        <v>463</v>
      </c>
      <c r="C396" s="79" t="s">
        <v>442</v>
      </c>
      <c r="D396" s="77" t="s">
        <v>472</v>
      </c>
      <c r="E396" s="48">
        <v>0</v>
      </c>
      <c r="F396" s="77" t="s">
        <v>115</v>
      </c>
      <c r="G396" s="87" t="s">
        <v>556</v>
      </c>
      <c r="H396" s="90">
        <v>1</v>
      </c>
      <c r="I396" s="152" t="s">
        <v>1243</v>
      </c>
      <c r="J396" s="55" t="s">
        <v>1149</v>
      </c>
      <c r="K396" s="87"/>
      <c r="L396" s="87" t="s">
        <v>962</v>
      </c>
      <c r="M396" s="138" t="s">
        <v>1143</v>
      </c>
      <c r="O396" s="180"/>
    </row>
    <row r="397" spans="1:15" x14ac:dyDescent="0.25">
      <c r="A397" s="138">
        <f t="shared" si="6"/>
        <v>389</v>
      </c>
      <c r="B397" s="77">
        <v>464</v>
      </c>
      <c r="C397" s="79" t="s">
        <v>442</v>
      </c>
      <c r="D397" s="77" t="s">
        <v>473</v>
      </c>
      <c r="E397" s="48">
        <v>0</v>
      </c>
      <c r="F397" s="77" t="s">
        <v>115</v>
      </c>
      <c r="G397" s="87" t="s">
        <v>557</v>
      </c>
      <c r="H397" s="90">
        <v>1</v>
      </c>
      <c r="I397" s="152" t="s">
        <v>1243</v>
      </c>
      <c r="J397" s="55" t="s">
        <v>1149</v>
      </c>
      <c r="K397" s="87"/>
      <c r="L397" s="87" t="s">
        <v>962</v>
      </c>
      <c r="M397" s="138" t="s">
        <v>1143</v>
      </c>
      <c r="O397" s="180" t="str">
        <f>CONCATENATE(H407," / ",P397)</f>
        <v xml:space="preserve">1 / </v>
      </c>
    </row>
    <row r="398" spans="1:15" x14ac:dyDescent="0.25">
      <c r="A398" s="138">
        <f t="shared" si="6"/>
        <v>390</v>
      </c>
      <c r="B398" s="77">
        <v>465</v>
      </c>
      <c r="C398" s="79" t="s">
        <v>442</v>
      </c>
      <c r="D398" s="77" t="s">
        <v>474</v>
      </c>
      <c r="E398" s="48">
        <v>0</v>
      </c>
      <c r="F398" s="77" t="s">
        <v>115</v>
      </c>
      <c r="G398" s="87" t="s">
        <v>558</v>
      </c>
      <c r="H398" s="90">
        <v>1</v>
      </c>
      <c r="I398" s="152" t="s">
        <v>1243</v>
      </c>
      <c r="J398" s="55" t="s">
        <v>1149</v>
      </c>
      <c r="K398" s="87"/>
      <c r="L398" s="87" t="s">
        <v>962</v>
      </c>
      <c r="M398" s="138" t="s">
        <v>1143</v>
      </c>
      <c r="O398" s="180"/>
    </row>
    <row r="399" spans="1:15" x14ac:dyDescent="0.25">
      <c r="A399" s="138">
        <f t="shared" si="6"/>
        <v>391</v>
      </c>
      <c r="B399" s="77">
        <v>466</v>
      </c>
      <c r="C399" s="79" t="s">
        <v>442</v>
      </c>
      <c r="D399" s="77" t="s">
        <v>475</v>
      </c>
      <c r="E399" s="48">
        <v>0</v>
      </c>
      <c r="F399" s="77" t="s">
        <v>535</v>
      </c>
      <c r="G399" s="87" t="s">
        <v>559</v>
      </c>
      <c r="H399" s="90">
        <v>1</v>
      </c>
      <c r="I399" s="152" t="s">
        <v>1243</v>
      </c>
      <c r="J399" s="55" t="s">
        <v>1149</v>
      </c>
      <c r="K399" s="87"/>
      <c r="L399" s="87" t="s">
        <v>962</v>
      </c>
      <c r="M399" s="138" t="s">
        <v>1143</v>
      </c>
      <c r="O399" s="180"/>
    </row>
    <row r="400" spans="1:15" x14ac:dyDescent="0.25">
      <c r="A400" s="138">
        <f t="shared" si="6"/>
        <v>392</v>
      </c>
      <c r="B400" s="77">
        <v>467</v>
      </c>
      <c r="C400" s="79" t="s">
        <v>442</v>
      </c>
      <c r="D400" s="77" t="s">
        <v>476</v>
      </c>
      <c r="E400" s="48">
        <v>0</v>
      </c>
      <c r="F400" s="77" t="s">
        <v>1147</v>
      </c>
      <c r="G400" s="87" t="s">
        <v>560</v>
      </c>
      <c r="H400" s="90">
        <v>1</v>
      </c>
      <c r="I400" s="152" t="s">
        <v>1243</v>
      </c>
      <c r="J400" s="55" t="s">
        <v>1149</v>
      </c>
      <c r="K400" s="87"/>
      <c r="L400" s="87" t="s">
        <v>962</v>
      </c>
      <c r="M400" s="138" t="s">
        <v>1143</v>
      </c>
      <c r="O400" s="180" t="str">
        <f>CONCATENATE(H410," / ",P400)</f>
        <v xml:space="preserve">1 / </v>
      </c>
    </row>
    <row r="401" spans="1:16" x14ac:dyDescent="0.25">
      <c r="A401" s="138">
        <f t="shared" si="6"/>
        <v>393</v>
      </c>
      <c r="B401" s="77">
        <v>468</v>
      </c>
      <c r="C401" s="79" t="s">
        <v>442</v>
      </c>
      <c r="D401" s="77" t="s">
        <v>477</v>
      </c>
      <c r="E401" s="48">
        <v>0</v>
      </c>
      <c r="F401" s="77" t="s">
        <v>535</v>
      </c>
      <c r="G401" s="87" t="s">
        <v>561</v>
      </c>
      <c r="H401" s="90">
        <v>1</v>
      </c>
      <c r="I401" s="152" t="s">
        <v>1243</v>
      </c>
      <c r="J401" s="55" t="s">
        <v>1149</v>
      </c>
      <c r="K401" s="87"/>
      <c r="L401" s="87" t="s">
        <v>962</v>
      </c>
      <c r="M401" s="138" t="s">
        <v>1143</v>
      </c>
      <c r="O401" s="180"/>
    </row>
    <row r="402" spans="1:16" x14ac:dyDescent="0.25">
      <c r="A402" s="138">
        <f t="shared" si="6"/>
        <v>394</v>
      </c>
      <c r="B402" s="77">
        <v>469</v>
      </c>
      <c r="C402" s="79" t="s">
        <v>442</v>
      </c>
      <c r="D402" s="77" t="s">
        <v>478</v>
      </c>
      <c r="E402" s="48">
        <v>0</v>
      </c>
      <c r="F402" s="77" t="s">
        <v>535</v>
      </c>
      <c r="G402" s="87" t="s">
        <v>562</v>
      </c>
      <c r="H402" s="90">
        <v>1</v>
      </c>
      <c r="I402" s="152" t="s">
        <v>1243</v>
      </c>
      <c r="J402" s="55" t="s">
        <v>1149</v>
      </c>
      <c r="K402" s="87"/>
      <c r="L402" s="87" t="s">
        <v>962</v>
      </c>
      <c r="M402" s="138" t="s">
        <v>1143</v>
      </c>
      <c r="O402" s="180"/>
    </row>
    <row r="403" spans="1:16" x14ac:dyDescent="0.25">
      <c r="A403" s="138">
        <f t="shared" si="6"/>
        <v>395</v>
      </c>
      <c r="B403" s="77">
        <v>470</v>
      </c>
      <c r="C403" s="79" t="s">
        <v>442</v>
      </c>
      <c r="D403" s="77" t="s">
        <v>479</v>
      </c>
      <c r="E403" s="48">
        <v>0</v>
      </c>
      <c r="F403" s="77" t="s">
        <v>535</v>
      </c>
      <c r="G403" s="87" t="s">
        <v>563</v>
      </c>
      <c r="H403" s="90">
        <v>1</v>
      </c>
      <c r="I403" s="152" t="s">
        <v>1243</v>
      </c>
      <c r="J403" s="55" t="s">
        <v>1149</v>
      </c>
      <c r="K403" s="87"/>
      <c r="L403" s="87" t="s">
        <v>962</v>
      </c>
      <c r="M403" s="138" t="s">
        <v>1143</v>
      </c>
      <c r="O403" s="180" t="str">
        <f>CONCATENATE(H413," / ",P403)</f>
        <v xml:space="preserve">1 / </v>
      </c>
    </row>
    <row r="404" spans="1:16" x14ac:dyDescent="0.25">
      <c r="A404" s="138">
        <f t="shared" si="6"/>
        <v>396</v>
      </c>
      <c r="B404" s="77">
        <v>471</v>
      </c>
      <c r="C404" s="79" t="s">
        <v>442</v>
      </c>
      <c r="D404" s="77" t="s">
        <v>480</v>
      </c>
      <c r="E404" s="48">
        <v>0</v>
      </c>
      <c r="F404" s="77" t="s">
        <v>535</v>
      </c>
      <c r="G404" s="87" t="s">
        <v>559</v>
      </c>
      <c r="H404" s="90">
        <v>1</v>
      </c>
      <c r="I404" s="152" t="s">
        <v>1243</v>
      </c>
      <c r="J404" s="55" t="s">
        <v>1149</v>
      </c>
      <c r="K404" s="87"/>
      <c r="L404" s="87" t="s">
        <v>962</v>
      </c>
      <c r="M404" s="138" t="s">
        <v>1143</v>
      </c>
      <c r="O404" s="180"/>
    </row>
    <row r="405" spans="1:16" x14ac:dyDescent="0.25">
      <c r="A405" s="138">
        <f t="shared" si="6"/>
        <v>397</v>
      </c>
      <c r="B405" s="77">
        <v>472</v>
      </c>
      <c r="C405" s="79" t="s">
        <v>442</v>
      </c>
      <c r="D405" s="79" t="s">
        <v>442</v>
      </c>
      <c r="E405" s="48">
        <v>0</v>
      </c>
      <c r="F405" s="77" t="s">
        <v>85</v>
      </c>
      <c r="G405" s="87" t="s">
        <v>564</v>
      </c>
      <c r="H405" s="90">
        <v>1</v>
      </c>
      <c r="I405" s="152" t="s">
        <v>1243</v>
      </c>
      <c r="J405" s="55" t="s">
        <v>1149</v>
      </c>
      <c r="K405" s="87"/>
      <c r="L405" s="87" t="s">
        <v>962</v>
      </c>
      <c r="M405" s="138" t="s">
        <v>1143</v>
      </c>
      <c r="O405" s="180"/>
    </row>
    <row r="406" spans="1:16" x14ac:dyDescent="0.25">
      <c r="A406" s="138">
        <f t="shared" si="6"/>
        <v>398</v>
      </c>
      <c r="B406" s="77">
        <v>473</v>
      </c>
      <c r="C406" s="79" t="s">
        <v>442</v>
      </c>
      <c r="D406" s="77" t="s">
        <v>481</v>
      </c>
      <c r="E406" s="48">
        <v>0</v>
      </c>
      <c r="F406" s="77" t="s">
        <v>85</v>
      </c>
      <c r="G406" s="87" t="s">
        <v>565</v>
      </c>
      <c r="H406" s="90">
        <v>1</v>
      </c>
      <c r="I406" s="152" t="s">
        <v>1243</v>
      </c>
      <c r="J406" s="55" t="s">
        <v>1149</v>
      </c>
      <c r="K406" s="87"/>
      <c r="L406" s="87" t="s">
        <v>962</v>
      </c>
      <c r="M406" s="138" t="s">
        <v>1143</v>
      </c>
      <c r="O406" s="180" t="str">
        <f>CONCATENATE(H416," / ",P406)</f>
        <v xml:space="preserve">1 / </v>
      </c>
    </row>
    <row r="407" spans="1:16" x14ac:dyDescent="0.25">
      <c r="A407" s="138">
        <f t="shared" si="6"/>
        <v>399</v>
      </c>
      <c r="B407" s="77">
        <v>474</v>
      </c>
      <c r="C407" s="79" t="s">
        <v>442</v>
      </c>
      <c r="D407" s="77" t="s">
        <v>482</v>
      </c>
      <c r="E407" s="48">
        <v>0</v>
      </c>
      <c r="F407" s="77" t="s">
        <v>114</v>
      </c>
      <c r="G407" s="87" t="s">
        <v>566</v>
      </c>
      <c r="H407" s="90">
        <v>1</v>
      </c>
      <c r="I407" s="152" t="s">
        <v>1243</v>
      </c>
      <c r="J407" s="55" t="s">
        <v>1149</v>
      </c>
      <c r="K407" s="87"/>
      <c r="L407" s="87" t="s">
        <v>962</v>
      </c>
      <c r="M407" s="138" t="s">
        <v>1143</v>
      </c>
      <c r="O407" s="180"/>
    </row>
    <row r="408" spans="1:16" s="29" customFormat="1" x14ac:dyDescent="0.25">
      <c r="A408" s="138">
        <f t="shared" si="6"/>
        <v>400</v>
      </c>
      <c r="B408" s="77">
        <v>475</v>
      </c>
      <c r="C408" s="79" t="s">
        <v>442</v>
      </c>
      <c r="D408" s="77" t="s">
        <v>444</v>
      </c>
      <c r="E408" s="48">
        <v>0</v>
      </c>
      <c r="F408" s="77" t="s">
        <v>114</v>
      </c>
      <c r="G408" s="77" t="s">
        <v>566</v>
      </c>
      <c r="H408" s="80">
        <v>5377400</v>
      </c>
      <c r="I408" s="152" t="s">
        <v>1243</v>
      </c>
      <c r="J408" s="55" t="s">
        <v>1149</v>
      </c>
      <c r="K408" s="77"/>
      <c r="L408" s="77" t="s">
        <v>962</v>
      </c>
      <c r="M408" s="138" t="s">
        <v>1143</v>
      </c>
      <c r="O408" s="180"/>
      <c r="P408" s="28"/>
    </row>
    <row r="409" spans="1:16" x14ac:dyDescent="0.25">
      <c r="A409" s="138">
        <f t="shared" si="6"/>
        <v>401</v>
      </c>
      <c r="B409" s="77">
        <v>476</v>
      </c>
      <c r="C409" s="79" t="s">
        <v>442</v>
      </c>
      <c r="D409" s="77" t="s">
        <v>483</v>
      </c>
      <c r="E409" s="48">
        <v>0</v>
      </c>
      <c r="F409" s="77" t="s">
        <v>85</v>
      </c>
      <c r="G409" s="87" t="s">
        <v>567</v>
      </c>
      <c r="H409" s="90">
        <v>1</v>
      </c>
      <c r="I409" s="152" t="s">
        <v>1243</v>
      </c>
      <c r="J409" s="55" t="s">
        <v>1149</v>
      </c>
      <c r="K409" s="87"/>
      <c r="L409" s="87" t="s">
        <v>962</v>
      </c>
      <c r="M409" s="138" t="s">
        <v>1143</v>
      </c>
      <c r="O409" s="180" t="e">
        <f>CONCATENATE(#REF!," / ",P409)</f>
        <v>#REF!</v>
      </c>
    </row>
    <row r="410" spans="1:16" x14ac:dyDescent="0.25">
      <c r="A410" s="138">
        <f t="shared" si="6"/>
        <v>402</v>
      </c>
      <c r="B410" s="77">
        <v>477</v>
      </c>
      <c r="C410" s="79" t="s">
        <v>442</v>
      </c>
      <c r="D410" s="77" t="s">
        <v>484</v>
      </c>
      <c r="E410" s="48">
        <v>0</v>
      </c>
      <c r="F410" s="77" t="s">
        <v>535</v>
      </c>
      <c r="G410" s="87" t="s">
        <v>568</v>
      </c>
      <c r="H410" s="90">
        <v>1</v>
      </c>
      <c r="I410" s="152" t="s">
        <v>1243</v>
      </c>
      <c r="J410" s="55" t="s">
        <v>1149</v>
      </c>
      <c r="K410" s="87"/>
      <c r="L410" s="87" t="s">
        <v>962</v>
      </c>
      <c r="M410" s="138" t="s">
        <v>1143</v>
      </c>
      <c r="O410" s="180"/>
    </row>
    <row r="411" spans="1:16" x14ac:dyDescent="0.25">
      <c r="A411" s="138">
        <f t="shared" si="6"/>
        <v>403</v>
      </c>
      <c r="B411" s="77">
        <v>478</v>
      </c>
      <c r="C411" s="79" t="s">
        <v>442</v>
      </c>
      <c r="D411" s="77" t="s">
        <v>485</v>
      </c>
      <c r="E411" s="48">
        <v>0</v>
      </c>
      <c r="F411" s="77" t="s">
        <v>1145</v>
      </c>
      <c r="G411" s="87" t="s">
        <v>569</v>
      </c>
      <c r="H411" s="90">
        <v>1</v>
      </c>
      <c r="I411" s="152" t="s">
        <v>1243</v>
      </c>
      <c r="J411" s="55" t="s">
        <v>1149</v>
      </c>
      <c r="K411" s="87"/>
      <c r="L411" s="87" t="s">
        <v>962</v>
      </c>
      <c r="M411" s="138" t="s">
        <v>1143</v>
      </c>
      <c r="O411" s="180"/>
    </row>
    <row r="412" spans="1:16" x14ac:dyDescent="0.25">
      <c r="A412" s="138">
        <f t="shared" si="6"/>
        <v>404</v>
      </c>
      <c r="B412" s="77">
        <v>479</v>
      </c>
      <c r="C412" s="79" t="s">
        <v>442</v>
      </c>
      <c r="D412" s="79" t="s">
        <v>1060</v>
      </c>
      <c r="E412" s="48">
        <v>0</v>
      </c>
      <c r="F412" s="77" t="s">
        <v>76</v>
      </c>
      <c r="G412" s="87" t="s">
        <v>562</v>
      </c>
      <c r="H412" s="90">
        <v>1</v>
      </c>
      <c r="I412" s="152" t="s">
        <v>1243</v>
      </c>
      <c r="J412" s="55" t="s">
        <v>1149</v>
      </c>
      <c r="K412" s="87"/>
      <c r="L412" s="87" t="s">
        <v>962</v>
      </c>
      <c r="M412" s="138" t="s">
        <v>1143</v>
      </c>
      <c r="O412" s="180" t="str">
        <f>CONCATENATE(H421," / ",P412)</f>
        <v xml:space="preserve">1 / </v>
      </c>
    </row>
    <row r="413" spans="1:16" x14ac:dyDescent="0.25">
      <c r="A413" s="138">
        <f t="shared" si="6"/>
        <v>405</v>
      </c>
      <c r="B413" s="77">
        <v>480</v>
      </c>
      <c r="C413" s="79" t="s">
        <v>442</v>
      </c>
      <c r="D413" s="77" t="s">
        <v>486</v>
      </c>
      <c r="E413" s="48">
        <v>0</v>
      </c>
      <c r="F413" s="77" t="s">
        <v>115</v>
      </c>
      <c r="G413" s="87" t="s">
        <v>570</v>
      </c>
      <c r="H413" s="90">
        <v>1</v>
      </c>
      <c r="I413" s="152" t="s">
        <v>1243</v>
      </c>
      <c r="J413" s="55" t="s">
        <v>1149</v>
      </c>
      <c r="K413" s="87"/>
      <c r="L413" s="87" t="s">
        <v>962</v>
      </c>
      <c r="M413" s="138" t="s">
        <v>1143</v>
      </c>
      <c r="O413" s="180"/>
    </row>
    <row r="414" spans="1:16" x14ac:dyDescent="0.25">
      <c r="A414" s="138">
        <f t="shared" si="6"/>
        <v>406</v>
      </c>
      <c r="B414" s="77">
        <v>481</v>
      </c>
      <c r="C414" s="79" t="s">
        <v>442</v>
      </c>
      <c r="D414" s="77" t="s">
        <v>487</v>
      </c>
      <c r="E414" s="48">
        <v>0</v>
      </c>
      <c r="F414" s="77" t="s">
        <v>535</v>
      </c>
      <c r="G414" s="87" t="s">
        <v>571</v>
      </c>
      <c r="H414" s="90">
        <v>1</v>
      </c>
      <c r="I414" s="152" t="s">
        <v>1243</v>
      </c>
      <c r="J414" s="55" t="s">
        <v>1149</v>
      </c>
      <c r="K414" s="87"/>
      <c r="L414" s="87" t="s">
        <v>962</v>
      </c>
      <c r="M414" s="138" t="s">
        <v>1143</v>
      </c>
      <c r="O414" s="180"/>
    </row>
    <row r="415" spans="1:16" x14ac:dyDescent="0.25">
      <c r="A415" s="138">
        <f t="shared" si="6"/>
        <v>407</v>
      </c>
      <c r="B415" s="77">
        <v>482</v>
      </c>
      <c r="C415" s="79" t="s">
        <v>442</v>
      </c>
      <c r="D415" s="77" t="s">
        <v>488</v>
      </c>
      <c r="E415" s="48">
        <v>0</v>
      </c>
      <c r="F415" s="77" t="s">
        <v>1145</v>
      </c>
      <c r="G415" s="87" t="s">
        <v>572</v>
      </c>
      <c r="H415" s="90">
        <v>1</v>
      </c>
      <c r="I415" s="152" t="s">
        <v>1243</v>
      </c>
      <c r="J415" s="55" t="s">
        <v>1149</v>
      </c>
      <c r="K415" s="87"/>
      <c r="L415" s="87" t="s">
        <v>962</v>
      </c>
      <c r="M415" s="138" t="s">
        <v>1143</v>
      </c>
      <c r="O415" s="180" t="str">
        <f>CONCATENATE(H424," / ",P415)</f>
        <v xml:space="preserve">1 / </v>
      </c>
    </row>
    <row r="416" spans="1:16" x14ac:dyDescent="0.25">
      <c r="A416" s="138">
        <f t="shared" si="6"/>
        <v>408</v>
      </c>
      <c r="B416" s="77">
        <v>483</v>
      </c>
      <c r="C416" s="79" t="s">
        <v>442</v>
      </c>
      <c r="D416" s="77" t="s">
        <v>489</v>
      </c>
      <c r="E416" s="48">
        <v>0</v>
      </c>
      <c r="F416" s="77" t="s">
        <v>1145</v>
      </c>
      <c r="G416" s="87" t="s">
        <v>569</v>
      </c>
      <c r="H416" s="90">
        <v>1</v>
      </c>
      <c r="I416" s="152" t="s">
        <v>1243</v>
      </c>
      <c r="J416" s="55" t="s">
        <v>1149</v>
      </c>
      <c r="K416" s="87"/>
      <c r="L416" s="87" t="s">
        <v>962</v>
      </c>
      <c r="M416" s="138" t="s">
        <v>1143</v>
      </c>
      <c r="O416" s="180"/>
    </row>
    <row r="417" spans="1:15" x14ac:dyDescent="0.25">
      <c r="A417" s="138">
        <f t="shared" si="6"/>
        <v>409</v>
      </c>
      <c r="B417" s="77">
        <v>484</v>
      </c>
      <c r="C417" s="79" t="s">
        <v>442</v>
      </c>
      <c r="D417" s="77" t="s">
        <v>490</v>
      </c>
      <c r="E417" s="48">
        <v>0</v>
      </c>
      <c r="F417" s="77" t="s">
        <v>1148</v>
      </c>
      <c r="G417" s="87" t="s">
        <v>573</v>
      </c>
      <c r="H417" s="90">
        <v>1</v>
      </c>
      <c r="I417" s="152" t="s">
        <v>1243</v>
      </c>
      <c r="J417" s="55" t="s">
        <v>1149</v>
      </c>
      <c r="K417" s="87"/>
      <c r="L417" s="87" t="s">
        <v>962</v>
      </c>
      <c r="M417" s="138" t="s">
        <v>1143</v>
      </c>
      <c r="O417" s="180"/>
    </row>
    <row r="418" spans="1:15" x14ac:dyDescent="0.25">
      <c r="A418" s="138">
        <f t="shared" si="6"/>
        <v>410</v>
      </c>
      <c r="B418" s="77">
        <v>485</v>
      </c>
      <c r="C418" s="79" t="s">
        <v>442</v>
      </c>
      <c r="D418" s="77" t="s">
        <v>491</v>
      </c>
      <c r="E418" s="48">
        <v>0</v>
      </c>
      <c r="F418" s="77" t="s">
        <v>1148</v>
      </c>
      <c r="G418" s="87" t="s">
        <v>574</v>
      </c>
      <c r="H418" s="90">
        <v>1</v>
      </c>
      <c r="I418" s="152" t="s">
        <v>1243</v>
      </c>
      <c r="J418" s="55" t="s">
        <v>1149</v>
      </c>
      <c r="K418" s="87"/>
      <c r="L418" s="87" t="s">
        <v>962</v>
      </c>
      <c r="M418" s="138" t="s">
        <v>1143</v>
      </c>
      <c r="O418" s="180" t="str">
        <f>CONCATENATE(H427," / ",P418)</f>
        <v xml:space="preserve">1 / </v>
      </c>
    </row>
    <row r="419" spans="1:15" x14ac:dyDescent="0.25">
      <c r="A419" s="138">
        <f t="shared" si="6"/>
        <v>411</v>
      </c>
      <c r="B419" s="77">
        <v>486</v>
      </c>
      <c r="C419" s="79" t="s">
        <v>442</v>
      </c>
      <c r="D419" s="77" t="s">
        <v>492</v>
      </c>
      <c r="E419" s="48">
        <v>0</v>
      </c>
      <c r="F419" s="77" t="s">
        <v>3</v>
      </c>
      <c r="G419" s="87" t="s">
        <v>615</v>
      </c>
      <c r="H419" s="90">
        <v>1</v>
      </c>
      <c r="I419" s="152" t="s">
        <v>1243</v>
      </c>
      <c r="J419" s="55" t="s">
        <v>1149</v>
      </c>
      <c r="K419" s="87"/>
      <c r="L419" s="87" t="s">
        <v>962</v>
      </c>
      <c r="M419" s="138" t="s">
        <v>1143</v>
      </c>
      <c r="O419" s="180"/>
    </row>
    <row r="420" spans="1:15" x14ac:dyDescent="0.25">
      <c r="A420" s="138">
        <f t="shared" si="6"/>
        <v>412</v>
      </c>
      <c r="B420" s="77">
        <v>487</v>
      </c>
      <c r="C420" s="79" t="s">
        <v>442</v>
      </c>
      <c r="D420" s="77" t="s">
        <v>493</v>
      </c>
      <c r="E420" s="48">
        <v>0</v>
      </c>
      <c r="F420" s="77" t="s">
        <v>3</v>
      </c>
      <c r="G420" s="87" t="s">
        <v>575</v>
      </c>
      <c r="H420" s="90">
        <v>1</v>
      </c>
      <c r="I420" s="152" t="s">
        <v>1243</v>
      </c>
      <c r="J420" s="55" t="s">
        <v>1149</v>
      </c>
      <c r="K420" s="87"/>
      <c r="L420" s="87" t="s">
        <v>962</v>
      </c>
      <c r="M420" s="138" t="s">
        <v>1143</v>
      </c>
      <c r="O420" s="180" t="str">
        <f>CONCATENATE(H430," / ",P420)</f>
        <v xml:space="preserve">1 / </v>
      </c>
    </row>
    <row r="421" spans="1:15" x14ac:dyDescent="0.25">
      <c r="A421" s="138">
        <f t="shared" si="6"/>
        <v>413</v>
      </c>
      <c r="B421" s="77">
        <v>488</v>
      </c>
      <c r="C421" s="79" t="s">
        <v>442</v>
      </c>
      <c r="D421" s="77" t="s">
        <v>494</v>
      </c>
      <c r="E421" s="48">
        <v>0</v>
      </c>
      <c r="F421" s="77" t="s">
        <v>3</v>
      </c>
      <c r="G421" s="87" t="s">
        <v>576</v>
      </c>
      <c r="H421" s="90">
        <v>1</v>
      </c>
      <c r="I421" s="152" t="s">
        <v>1243</v>
      </c>
      <c r="J421" s="55" t="s">
        <v>1149</v>
      </c>
      <c r="K421" s="87"/>
      <c r="L421" s="87" t="s">
        <v>962</v>
      </c>
      <c r="M421" s="138" t="s">
        <v>1143</v>
      </c>
      <c r="O421" s="180"/>
    </row>
    <row r="422" spans="1:15" x14ac:dyDescent="0.25">
      <c r="A422" s="138">
        <f t="shared" si="6"/>
        <v>414</v>
      </c>
      <c r="B422" s="77">
        <v>489</v>
      </c>
      <c r="C422" s="79" t="s">
        <v>442</v>
      </c>
      <c r="D422" s="77" t="s">
        <v>495</v>
      </c>
      <c r="E422" s="48">
        <v>0</v>
      </c>
      <c r="F422" s="77" t="s">
        <v>3</v>
      </c>
      <c r="G422" s="87" t="s">
        <v>577</v>
      </c>
      <c r="H422" s="90">
        <v>1</v>
      </c>
      <c r="I422" s="152" t="s">
        <v>1243</v>
      </c>
      <c r="J422" s="55" t="s">
        <v>1149</v>
      </c>
      <c r="K422" s="87"/>
      <c r="L422" s="87" t="s">
        <v>962</v>
      </c>
      <c r="M422" s="138" t="s">
        <v>1143</v>
      </c>
      <c r="O422" s="180"/>
    </row>
    <row r="423" spans="1:15" x14ac:dyDescent="0.25">
      <c r="A423" s="138">
        <f t="shared" si="6"/>
        <v>415</v>
      </c>
      <c r="B423" s="77">
        <v>490</v>
      </c>
      <c r="C423" s="79" t="s">
        <v>442</v>
      </c>
      <c r="D423" s="77" t="s">
        <v>1061</v>
      </c>
      <c r="E423" s="48">
        <v>0</v>
      </c>
      <c r="F423" s="77" t="s">
        <v>3</v>
      </c>
      <c r="G423" s="87" t="s">
        <v>578</v>
      </c>
      <c r="H423" s="90">
        <v>1</v>
      </c>
      <c r="I423" s="152" t="s">
        <v>1243</v>
      </c>
      <c r="J423" s="55" t="s">
        <v>1149</v>
      </c>
      <c r="K423" s="87"/>
      <c r="L423" s="87" t="s">
        <v>962</v>
      </c>
      <c r="M423" s="138" t="s">
        <v>1143</v>
      </c>
      <c r="O423" s="180" t="str">
        <f>CONCATENATE(H433," / ",P423)</f>
        <v xml:space="preserve">1 / </v>
      </c>
    </row>
    <row r="424" spans="1:15" x14ac:dyDescent="0.25">
      <c r="A424" s="138">
        <f t="shared" si="6"/>
        <v>416</v>
      </c>
      <c r="B424" s="77">
        <v>491</v>
      </c>
      <c r="C424" s="79" t="s">
        <v>442</v>
      </c>
      <c r="D424" s="77" t="s">
        <v>496</v>
      </c>
      <c r="E424" s="48">
        <v>0</v>
      </c>
      <c r="F424" s="77" t="s">
        <v>3</v>
      </c>
      <c r="G424" s="87" t="s">
        <v>579</v>
      </c>
      <c r="H424" s="90">
        <v>1</v>
      </c>
      <c r="I424" s="152" t="s">
        <v>1243</v>
      </c>
      <c r="J424" s="55" t="s">
        <v>1149</v>
      </c>
      <c r="K424" s="87"/>
      <c r="L424" s="87" t="s">
        <v>962</v>
      </c>
      <c r="M424" s="138" t="s">
        <v>1143</v>
      </c>
      <c r="O424" s="180"/>
    </row>
    <row r="425" spans="1:15" x14ac:dyDescent="0.25">
      <c r="A425" s="138">
        <f t="shared" si="6"/>
        <v>417</v>
      </c>
      <c r="B425" s="77">
        <v>492</v>
      </c>
      <c r="C425" s="79" t="s">
        <v>442</v>
      </c>
      <c r="D425" s="77" t="s">
        <v>497</v>
      </c>
      <c r="E425" s="48">
        <v>0</v>
      </c>
      <c r="F425" s="77" t="s">
        <v>3</v>
      </c>
      <c r="G425" s="87" t="s">
        <v>580</v>
      </c>
      <c r="H425" s="90">
        <v>1</v>
      </c>
      <c r="I425" s="152" t="s">
        <v>1243</v>
      </c>
      <c r="J425" s="55" t="s">
        <v>1149</v>
      </c>
      <c r="K425" s="87"/>
      <c r="L425" s="87" t="s">
        <v>962</v>
      </c>
      <c r="M425" s="138" t="s">
        <v>1143</v>
      </c>
      <c r="O425" s="180"/>
    </row>
    <row r="426" spans="1:15" x14ac:dyDescent="0.25">
      <c r="A426" s="138">
        <f t="shared" si="6"/>
        <v>418</v>
      </c>
      <c r="B426" s="77">
        <v>493</v>
      </c>
      <c r="C426" s="79" t="s">
        <v>442</v>
      </c>
      <c r="D426" s="77" t="s">
        <v>498</v>
      </c>
      <c r="E426" s="48">
        <v>0</v>
      </c>
      <c r="F426" s="77" t="s">
        <v>3</v>
      </c>
      <c r="G426" s="87" t="s">
        <v>581</v>
      </c>
      <c r="H426" s="90">
        <v>1</v>
      </c>
      <c r="I426" s="152" t="s">
        <v>1243</v>
      </c>
      <c r="J426" s="55" t="s">
        <v>1149</v>
      </c>
      <c r="K426" s="87"/>
      <c r="L426" s="87" t="s">
        <v>962</v>
      </c>
      <c r="M426" s="138" t="s">
        <v>1143</v>
      </c>
      <c r="O426" s="180" t="str">
        <f>CONCATENATE(H436," / ",P426)</f>
        <v xml:space="preserve">1 / </v>
      </c>
    </row>
    <row r="427" spans="1:15" x14ac:dyDescent="0.25">
      <c r="A427" s="138">
        <f t="shared" si="6"/>
        <v>419</v>
      </c>
      <c r="B427" s="77">
        <v>494</v>
      </c>
      <c r="C427" s="79" t="s">
        <v>442</v>
      </c>
      <c r="D427" s="77" t="s">
        <v>499</v>
      </c>
      <c r="E427" s="48">
        <v>0</v>
      </c>
      <c r="F427" s="77" t="s">
        <v>3</v>
      </c>
      <c r="G427" s="87" t="s">
        <v>582</v>
      </c>
      <c r="H427" s="90">
        <v>1</v>
      </c>
      <c r="I427" s="152" t="s">
        <v>1243</v>
      </c>
      <c r="J427" s="55" t="s">
        <v>1149</v>
      </c>
      <c r="K427" s="87"/>
      <c r="L427" s="87" t="s">
        <v>962</v>
      </c>
      <c r="M427" s="138" t="s">
        <v>1143</v>
      </c>
      <c r="O427" s="180"/>
    </row>
    <row r="428" spans="1:15" x14ac:dyDescent="0.25">
      <c r="A428" s="138">
        <f t="shared" si="6"/>
        <v>420</v>
      </c>
      <c r="B428" s="77">
        <v>495</v>
      </c>
      <c r="C428" s="79" t="s">
        <v>442</v>
      </c>
      <c r="D428" s="77" t="s">
        <v>500</v>
      </c>
      <c r="E428" s="48">
        <v>0</v>
      </c>
      <c r="F428" s="77" t="s">
        <v>3</v>
      </c>
      <c r="G428" s="87" t="s">
        <v>583</v>
      </c>
      <c r="H428" s="90">
        <v>1</v>
      </c>
      <c r="I428" s="152" t="s">
        <v>1243</v>
      </c>
      <c r="J428" s="55" t="s">
        <v>1149</v>
      </c>
      <c r="K428" s="87"/>
      <c r="L428" s="87" t="s">
        <v>962</v>
      </c>
      <c r="M428" s="138" t="s">
        <v>1143</v>
      </c>
      <c r="O428" s="180"/>
    </row>
    <row r="429" spans="1:15" x14ac:dyDescent="0.25">
      <c r="A429" s="138">
        <f t="shared" si="6"/>
        <v>421</v>
      </c>
      <c r="B429" s="77">
        <v>496</v>
      </c>
      <c r="C429" s="79" t="s">
        <v>442</v>
      </c>
      <c r="D429" s="77" t="s">
        <v>501</v>
      </c>
      <c r="E429" s="48">
        <v>0</v>
      </c>
      <c r="F429" s="77" t="s">
        <v>3</v>
      </c>
      <c r="G429" s="87" t="s">
        <v>584</v>
      </c>
      <c r="H429" s="90">
        <v>1</v>
      </c>
      <c r="I429" s="152" t="s">
        <v>1243</v>
      </c>
      <c r="J429" s="55" t="s">
        <v>1149</v>
      </c>
      <c r="K429" s="87"/>
      <c r="L429" s="87" t="s">
        <v>962</v>
      </c>
      <c r="M429" s="138" t="s">
        <v>1143</v>
      </c>
      <c r="O429" s="180" t="str">
        <f>CONCATENATE(H439," / ",P429)</f>
        <v xml:space="preserve">1 / </v>
      </c>
    </row>
    <row r="430" spans="1:15" x14ac:dyDescent="0.25">
      <c r="A430" s="138">
        <f t="shared" si="6"/>
        <v>422</v>
      </c>
      <c r="B430" s="77">
        <v>497</v>
      </c>
      <c r="C430" s="79" t="s">
        <v>442</v>
      </c>
      <c r="D430" s="77" t="s">
        <v>502</v>
      </c>
      <c r="E430" s="48">
        <v>0</v>
      </c>
      <c r="F430" s="77" t="s">
        <v>3</v>
      </c>
      <c r="G430" s="87" t="s">
        <v>585</v>
      </c>
      <c r="H430" s="90">
        <v>1</v>
      </c>
      <c r="I430" s="152" t="s">
        <v>1243</v>
      </c>
      <c r="J430" s="55" t="s">
        <v>1149</v>
      </c>
      <c r="K430" s="87"/>
      <c r="L430" s="87" t="s">
        <v>962</v>
      </c>
      <c r="M430" s="138" t="s">
        <v>1143</v>
      </c>
      <c r="O430" s="180"/>
    </row>
    <row r="431" spans="1:15" x14ac:dyDescent="0.25">
      <c r="A431" s="138">
        <f t="shared" si="6"/>
        <v>423</v>
      </c>
      <c r="B431" s="77">
        <v>498</v>
      </c>
      <c r="C431" s="79" t="s">
        <v>442</v>
      </c>
      <c r="D431" s="77" t="s">
        <v>503</v>
      </c>
      <c r="E431" s="48">
        <v>0</v>
      </c>
      <c r="F431" s="77" t="s">
        <v>3</v>
      </c>
      <c r="G431" s="87" t="s">
        <v>586</v>
      </c>
      <c r="H431" s="90">
        <v>1</v>
      </c>
      <c r="I431" s="152" t="s">
        <v>1243</v>
      </c>
      <c r="J431" s="55" t="s">
        <v>1149</v>
      </c>
      <c r="K431" s="87"/>
      <c r="L431" s="87" t="s">
        <v>962</v>
      </c>
      <c r="M431" s="138" t="s">
        <v>1143</v>
      </c>
      <c r="O431" s="180"/>
    </row>
    <row r="432" spans="1:15" x14ac:dyDescent="0.25">
      <c r="A432" s="138">
        <f t="shared" si="6"/>
        <v>424</v>
      </c>
      <c r="B432" s="77">
        <v>499</v>
      </c>
      <c r="C432" s="79" t="s">
        <v>442</v>
      </c>
      <c r="D432" s="77" t="s">
        <v>504</v>
      </c>
      <c r="E432" s="48">
        <v>0</v>
      </c>
      <c r="F432" s="77" t="s">
        <v>3</v>
      </c>
      <c r="G432" s="87" t="s">
        <v>587</v>
      </c>
      <c r="H432" s="90">
        <v>1</v>
      </c>
      <c r="I432" s="152" t="s">
        <v>1243</v>
      </c>
      <c r="J432" s="55" t="s">
        <v>1149</v>
      </c>
      <c r="K432" s="87"/>
      <c r="L432" s="87" t="s">
        <v>962</v>
      </c>
      <c r="M432" s="138" t="s">
        <v>1143</v>
      </c>
      <c r="O432" s="180" t="str">
        <f>CONCATENATE(H442," / ",P432)</f>
        <v xml:space="preserve">474076 / </v>
      </c>
    </row>
    <row r="433" spans="1:16" x14ac:dyDescent="0.25">
      <c r="A433" s="138">
        <f t="shared" si="6"/>
        <v>425</v>
      </c>
      <c r="B433" s="77">
        <v>500</v>
      </c>
      <c r="C433" s="79" t="s">
        <v>442</v>
      </c>
      <c r="D433" s="77" t="s">
        <v>1062</v>
      </c>
      <c r="E433" s="48">
        <v>0</v>
      </c>
      <c r="F433" s="77" t="s">
        <v>3</v>
      </c>
      <c r="G433" s="87" t="s">
        <v>588</v>
      </c>
      <c r="H433" s="90">
        <v>1</v>
      </c>
      <c r="I433" s="152" t="s">
        <v>1243</v>
      </c>
      <c r="J433" s="55" t="s">
        <v>1149</v>
      </c>
      <c r="K433" s="87"/>
      <c r="L433" s="87" t="s">
        <v>962</v>
      </c>
      <c r="M433" s="138" t="s">
        <v>1143</v>
      </c>
      <c r="O433" s="180"/>
    </row>
    <row r="434" spans="1:16" x14ac:dyDescent="0.25">
      <c r="A434" s="138">
        <f t="shared" si="6"/>
        <v>426</v>
      </c>
      <c r="B434" s="77">
        <v>501</v>
      </c>
      <c r="C434" s="79" t="s">
        <v>442</v>
      </c>
      <c r="D434" s="77" t="s">
        <v>505</v>
      </c>
      <c r="E434" s="48">
        <v>0</v>
      </c>
      <c r="F434" s="77" t="s">
        <v>3</v>
      </c>
      <c r="G434" s="87" t="s">
        <v>589</v>
      </c>
      <c r="H434" s="90">
        <v>1</v>
      </c>
      <c r="I434" s="152" t="s">
        <v>1243</v>
      </c>
      <c r="J434" s="55" t="s">
        <v>1149</v>
      </c>
      <c r="K434" s="87"/>
      <c r="L434" s="87" t="s">
        <v>962</v>
      </c>
      <c r="M434" s="138" t="s">
        <v>1143</v>
      </c>
      <c r="O434" s="180"/>
    </row>
    <row r="435" spans="1:16" x14ac:dyDescent="0.25">
      <c r="A435" s="138">
        <f t="shared" si="6"/>
        <v>427</v>
      </c>
      <c r="B435" s="77">
        <v>502</v>
      </c>
      <c r="C435" s="79" t="s">
        <v>442</v>
      </c>
      <c r="D435" s="77" t="s">
        <v>506</v>
      </c>
      <c r="E435" s="48">
        <v>0</v>
      </c>
      <c r="F435" s="77" t="s">
        <v>3</v>
      </c>
      <c r="G435" s="87" t="s">
        <v>590</v>
      </c>
      <c r="H435" s="90">
        <v>1</v>
      </c>
      <c r="I435" s="152" t="s">
        <v>1243</v>
      </c>
      <c r="J435" s="55" t="s">
        <v>1149</v>
      </c>
      <c r="K435" s="87"/>
      <c r="L435" s="87" t="s">
        <v>962</v>
      </c>
      <c r="M435" s="138" t="s">
        <v>1143</v>
      </c>
      <c r="O435" s="180" t="str">
        <f>CONCATENATE(H445," / ",P435)</f>
        <v xml:space="preserve">1 / </v>
      </c>
    </row>
    <row r="436" spans="1:16" x14ac:dyDescent="0.25">
      <c r="A436" s="138">
        <f t="shared" si="6"/>
        <v>428</v>
      </c>
      <c r="B436" s="77">
        <v>503</v>
      </c>
      <c r="C436" s="79" t="s">
        <v>442</v>
      </c>
      <c r="D436" s="77" t="s">
        <v>507</v>
      </c>
      <c r="E436" s="48">
        <v>0</v>
      </c>
      <c r="F436" s="77" t="s">
        <v>3</v>
      </c>
      <c r="G436" s="87" t="s">
        <v>565</v>
      </c>
      <c r="H436" s="90">
        <v>1</v>
      </c>
      <c r="I436" s="152" t="s">
        <v>1243</v>
      </c>
      <c r="J436" s="55" t="s">
        <v>1149</v>
      </c>
      <c r="K436" s="87"/>
      <c r="L436" s="87" t="s">
        <v>962</v>
      </c>
      <c r="M436" s="138" t="s">
        <v>1143</v>
      </c>
      <c r="O436" s="180"/>
    </row>
    <row r="437" spans="1:16" x14ac:dyDescent="0.25">
      <c r="A437" s="138">
        <f t="shared" si="6"/>
        <v>429</v>
      </c>
      <c r="B437" s="77">
        <v>504</v>
      </c>
      <c r="C437" s="79" t="s">
        <v>442</v>
      </c>
      <c r="D437" s="77" t="s">
        <v>508</v>
      </c>
      <c r="E437" s="48">
        <v>0</v>
      </c>
      <c r="F437" s="77" t="s">
        <v>3</v>
      </c>
      <c r="G437" s="87" t="s">
        <v>591</v>
      </c>
      <c r="H437" s="90">
        <v>1</v>
      </c>
      <c r="I437" s="152" t="s">
        <v>1243</v>
      </c>
      <c r="J437" s="55" t="s">
        <v>1149</v>
      </c>
      <c r="K437" s="87"/>
      <c r="L437" s="87" t="s">
        <v>962</v>
      </c>
      <c r="M437" s="138" t="s">
        <v>1143</v>
      </c>
      <c r="O437" s="180"/>
    </row>
    <row r="438" spans="1:16" x14ac:dyDescent="0.25">
      <c r="A438" s="138">
        <f t="shared" si="6"/>
        <v>430</v>
      </c>
      <c r="B438" s="77">
        <v>505</v>
      </c>
      <c r="C438" s="79" t="s">
        <v>442</v>
      </c>
      <c r="D438" s="77" t="s">
        <v>509</v>
      </c>
      <c r="E438" s="48">
        <v>0</v>
      </c>
      <c r="F438" s="77" t="s">
        <v>3</v>
      </c>
      <c r="G438" s="87" t="s">
        <v>592</v>
      </c>
      <c r="H438" s="90">
        <v>1</v>
      </c>
      <c r="I438" s="152" t="s">
        <v>1243</v>
      </c>
      <c r="J438" s="55" t="s">
        <v>1149</v>
      </c>
      <c r="K438" s="87"/>
      <c r="L438" s="87" t="s">
        <v>962</v>
      </c>
      <c r="M438" s="138" t="s">
        <v>1143</v>
      </c>
      <c r="O438" s="180" t="str">
        <f>CONCATENATE(H448," / ",P438)</f>
        <v xml:space="preserve">1 / </v>
      </c>
    </row>
    <row r="439" spans="1:16" x14ac:dyDescent="0.25">
      <c r="A439" s="138">
        <f t="shared" si="6"/>
        <v>431</v>
      </c>
      <c r="B439" s="77">
        <v>506</v>
      </c>
      <c r="C439" s="79" t="s">
        <v>442</v>
      </c>
      <c r="D439" s="77" t="s">
        <v>510</v>
      </c>
      <c r="E439" s="48">
        <v>0</v>
      </c>
      <c r="F439" s="77" t="s">
        <v>3</v>
      </c>
      <c r="G439" s="87" t="s">
        <v>565</v>
      </c>
      <c r="H439" s="90">
        <v>1</v>
      </c>
      <c r="I439" s="152" t="s">
        <v>1243</v>
      </c>
      <c r="J439" s="55" t="s">
        <v>1149</v>
      </c>
      <c r="K439" s="87"/>
      <c r="L439" s="87" t="s">
        <v>962</v>
      </c>
      <c r="M439" s="138" t="s">
        <v>1143</v>
      </c>
      <c r="O439" s="180"/>
    </row>
    <row r="440" spans="1:16" x14ac:dyDescent="0.25">
      <c r="A440" s="138">
        <f t="shared" si="6"/>
        <v>432</v>
      </c>
      <c r="B440" s="77">
        <v>507</v>
      </c>
      <c r="C440" s="79" t="s">
        <v>442</v>
      </c>
      <c r="D440" s="77" t="s">
        <v>511</v>
      </c>
      <c r="E440" s="48">
        <v>0</v>
      </c>
      <c r="F440" s="77" t="s">
        <v>3</v>
      </c>
      <c r="G440" s="87" t="s">
        <v>593</v>
      </c>
      <c r="H440" s="90">
        <v>1</v>
      </c>
      <c r="I440" s="152" t="s">
        <v>1243</v>
      </c>
      <c r="J440" s="55" t="s">
        <v>1149</v>
      </c>
      <c r="K440" s="87"/>
      <c r="L440" s="87" t="s">
        <v>962</v>
      </c>
      <c r="M440" s="138" t="s">
        <v>1143</v>
      </c>
      <c r="O440" s="180"/>
    </row>
    <row r="441" spans="1:16" s="29" customFormat="1" x14ac:dyDescent="0.25">
      <c r="A441" s="138">
        <f t="shared" si="6"/>
        <v>433</v>
      </c>
      <c r="B441" s="77">
        <v>508</v>
      </c>
      <c r="C441" s="79" t="s">
        <v>442</v>
      </c>
      <c r="D441" s="77" t="s">
        <v>512</v>
      </c>
      <c r="E441" s="48">
        <v>0</v>
      </c>
      <c r="F441" s="77" t="s">
        <v>662</v>
      </c>
      <c r="G441" s="77" t="s">
        <v>1175</v>
      </c>
      <c r="H441" s="80">
        <v>788127</v>
      </c>
      <c r="I441" s="152" t="s">
        <v>1243</v>
      </c>
      <c r="J441" s="77" t="s">
        <v>1149</v>
      </c>
      <c r="K441" s="77"/>
      <c r="L441" s="77" t="s">
        <v>962</v>
      </c>
      <c r="M441" s="138" t="s">
        <v>1143</v>
      </c>
      <c r="O441" s="180" t="str">
        <f>CONCATENATE(H451," / ",P441)</f>
        <v xml:space="preserve">1 / </v>
      </c>
      <c r="P441" s="28"/>
    </row>
    <row r="442" spans="1:16" s="29" customFormat="1" ht="21.75" customHeight="1" x14ac:dyDescent="0.25">
      <c r="A442" s="138">
        <f t="shared" si="6"/>
        <v>434</v>
      </c>
      <c r="B442" s="77">
        <v>509</v>
      </c>
      <c r="C442" s="79" t="s">
        <v>726</v>
      </c>
      <c r="D442" s="77" t="s">
        <v>1053</v>
      </c>
      <c r="E442" s="48">
        <v>0</v>
      </c>
      <c r="F442" s="77" t="s">
        <v>662</v>
      </c>
      <c r="G442" s="77" t="s">
        <v>553</v>
      </c>
      <c r="H442" s="80">
        <v>474076</v>
      </c>
      <c r="I442" s="152" t="s">
        <v>1243</v>
      </c>
      <c r="J442" s="77" t="s">
        <v>1139</v>
      </c>
      <c r="K442" s="79" t="s">
        <v>1138</v>
      </c>
      <c r="L442" s="77" t="s">
        <v>962</v>
      </c>
      <c r="M442" s="138" t="s">
        <v>1143</v>
      </c>
      <c r="O442" s="180"/>
      <c r="P442" s="28"/>
    </row>
    <row r="443" spans="1:16" x14ac:dyDescent="0.25">
      <c r="A443" s="138">
        <f t="shared" si="6"/>
        <v>435</v>
      </c>
      <c r="B443" s="77">
        <v>510</v>
      </c>
      <c r="C443" s="79" t="s">
        <v>442</v>
      </c>
      <c r="D443" s="77" t="s">
        <v>513</v>
      </c>
      <c r="E443" s="48">
        <v>0</v>
      </c>
      <c r="F443" s="77" t="s">
        <v>662</v>
      </c>
      <c r="G443" s="87" t="s">
        <v>594</v>
      </c>
      <c r="H443" s="90">
        <v>1</v>
      </c>
      <c r="I443" s="152" t="s">
        <v>1243</v>
      </c>
      <c r="J443" s="55" t="s">
        <v>1149</v>
      </c>
      <c r="K443" s="87"/>
      <c r="L443" s="87" t="s">
        <v>962</v>
      </c>
      <c r="M443" s="138" t="s">
        <v>1143</v>
      </c>
      <c r="O443" s="180"/>
    </row>
    <row r="444" spans="1:16" x14ac:dyDescent="0.25">
      <c r="A444" s="138">
        <f t="shared" si="6"/>
        <v>436</v>
      </c>
      <c r="B444" s="77">
        <v>511</v>
      </c>
      <c r="C444" s="79" t="s">
        <v>442</v>
      </c>
      <c r="D444" s="77" t="s">
        <v>514</v>
      </c>
      <c r="E444" s="48">
        <v>0</v>
      </c>
      <c r="F444" s="77" t="s">
        <v>662</v>
      </c>
      <c r="G444" s="87" t="s">
        <v>584</v>
      </c>
      <c r="H444" s="90">
        <v>1</v>
      </c>
      <c r="I444" s="152" t="s">
        <v>1243</v>
      </c>
      <c r="J444" s="55" t="s">
        <v>1149</v>
      </c>
      <c r="K444" s="87"/>
      <c r="L444" s="87" t="s">
        <v>962</v>
      </c>
      <c r="M444" s="138" t="s">
        <v>1143</v>
      </c>
      <c r="O444" s="180" t="str">
        <f>CONCATENATE(H454," / ",P444)</f>
        <v xml:space="preserve">1 / </v>
      </c>
    </row>
    <row r="445" spans="1:16" x14ac:dyDescent="0.25">
      <c r="A445" s="138">
        <f t="shared" si="6"/>
        <v>437</v>
      </c>
      <c r="B445" s="77">
        <v>512</v>
      </c>
      <c r="C445" s="79" t="s">
        <v>442</v>
      </c>
      <c r="D445" s="77" t="s">
        <v>515</v>
      </c>
      <c r="E445" s="48">
        <v>0</v>
      </c>
      <c r="F445" s="77" t="s">
        <v>662</v>
      </c>
      <c r="G445" s="87" t="s">
        <v>585</v>
      </c>
      <c r="H445" s="90">
        <v>1</v>
      </c>
      <c r="I445" s="152" t="s">
        <v>1243</v>
      </c>
      <c r="J445" s="55" t="s">
        <v>1149</v>
      </c>
      <c r="K445" s="87"/>
      <c r="L445" s="87" t="s">
        <v>962</v>
      </c>
      <c r="M445" s="138" t="s">
        <v>1143</v>
      </c>
      <c r="O445" s="180"/>
    </row>
    <row r="446" spans="1:16" x14ac:dyDescent="0.25">
      <c r="A446" s="138">
        <f t="shared" si="6"/>
        <v>438</v>
      </c>
      <c r="B446" s="77">
        <v>513</v>
      </c>
      <c r="C446" s="79" t="s">
        <v>442</v>
      </c>
      <c r="D446" s="77" t="s">
        <v>516</v>
      </c>
      <c r="E446" s="48">
        <v>0</v>
      </c>
      <c r="F446" s="77" t="s">
        <v>662</v>
      </c>
      <c r="G446" s="87" t="s">
        <v>595</v>
      </c>
      <c r="H446" s="90">
        <v>1</v>
      </c>
      <c r="I446" s="152" t="s">
        <v>1243</v>
      </c>
      <c r="J446" s="55" t="s">
        <v>1149</v>
      </c>
      <c r="K446" s="87"/>
      <c r="L446" s="87" t="s">
        <v>962</v>
      </c>
      <c r="M446" s="138" t="s">
        <v>1143</v>
      </c>
      <c r="O446" s="180"/>
    </row>
    <row r="447" spans="1:16" x14ac:dyDescent="0.25">
      <c r="A447" s="138">
        <f t="shared" si="6"/>
        <v>439</v>
      </c>
      <c r="B447" s="77">
        <v>514</v>
      </c>
      <c r="C447" s="79" t="s">
        <v>442</v>
      </c>
      <c r="D447" s="77" t="s">
        <v>517</v>
      </c>
      <c r="E447" s="48">
        <v>0</v>
      </c>
      <c r="F447" s="77" t="s">
        <v>662</v>
      </c>
      <c r="G447" s="87" t="s">
        <v>570</v>
      </c>
      <c r="H447" s="90">
        <v>1</v>
      </c>
      <c r="I447" s="152" t="s">
        <v>1243</v>
      </c>
      <c r="J447" s="55" t="s">
        <v>1149</v>
      </c>
      <c r="K447" s="87"/>
      <c r="L447" s="87" t="s">
        <v>962</v>
      </c>
      <c r="M447" s="138" t="s">
        <v>1143</v>
      </c>
      <c r="O447" s="180" t="str">
        <f>CONCATENATE(H457," / ",P447)</f>
        <v xml:space="preserve">2427569,1 / </v>
      </c>
    </row>
    <row r="448" spans="1:16" hidden="1" x14ac:dyDescent="0.25">
      <c r="A448" s="138">
        <f t="shared" si="6"/>
        <v>440</v>
      </c>
      <c r="B448" s="77">
        <v>845</v>
      </c>
      <c r="C448" s="79" t="s">
        <v>442</v>
      </c>
      <c r="D448" s="77" t="s">
        <v>518</v>
      </c>
      <c r="E448" s="48">
        <v>0</v>
      </c>
      <c r="F448" s="87"/>
      <c r="G448" s="87" t="s">
        <v>595</v>
      </c>
      <c r="H448" s="90">
        <v>1</v>
      </c>
      <c r="I448" s="152" t="s">
        <v>1243</v>
      </c>
      <c r="J448" s="55" t="s">
        <v>1149</v>
      </c>
      <c r="K448" s="87"/>
      <c r="L448" s="87" t="s">
        <v>962</v>
      </c>
      <c r="M448" s="138" t="s">
        <v>1143</v>
      </c>
      <c r="O448" s="180"/>
    </row>
    <row r="449" spans="1:16" x14ac:dyDescent="0.25">
      <c r="A449" s="138">
        <f t="shared" si="6"/>
        <v>441</v>
      </c>
      <c r="B449" s="77">
        <v>515</v>
      </c>
      <c r="C449" s="79" t="s">
        <v>442</v>
      </c>
      <c r="D449" s="77" t="s">
        <v>519</v>
      </c>
      <c r="E449" s="48">
        <v>0</v>
      </c>
      <c r="F449" s="77" t="s">
        <v>662</v>
      </c>
      <c r="G449" s="87" t="s">
        <v>596</v>
      </c>
      <c r="H449" s="90">
        <v>1</v>
      </c>
      <c r="I449" s="152" t="s">
        <v>1243</v>
      </c>
      <c r="J449" s="55" t="s">
        <v>1149</v>
      </c>
      <c r="K449" s="87"/>
      <c r="L449" s="87" t="s">
        <v>962</v>
      </c>
      <c r="M449" s="138" t="s">
        <v>1143</v>
      </c>
      <c r="O449" s="180"/>
    </row>
    <row r="450" spans="1:16" x14ac:dyDescent="0.25">
      <c r="A450" s="138">
        <f t="shared" si="6"/>
        <v>442</v>
      </c>
      <c r="B450" s="77">
        <v>516</v>
      </c>
      <c r="C450" s="79" t="s">
        <v>442</v>
      </c>
      <c r="D450" s="77" t="s">
        <v>520</v>
      </c>
      <c r="E450" s="48">
        <v>0</v>
      </c>
      <c r="F450" s="77" t="s">
        <v>662</v>
      </c>
      <c r="G450" s="87" t="s">
        <v>597</v>
      </c>
      <c r="H450" s="90">
        <v>1</v>
      </c>
      <c r="I450" s="152" t="s">
        <v>1243</v>
      </c>
      <c r="J450" s="55" t="s">
        <v>1149</v>
      </c>
      <c r="K450" s="87"/>
      <c r="L450" s="87" t="s">
        <v>962</v>
      </c>
      <c r="M450" s="138" t="s">
        <v>1143</v>
      </c>
      <c r="O450" s="180" t="str">
        <f>CONCATENATE(H459," / ",P450)</f>
        <v xml:space="preserve">601949,7 / </v>
      </c>
    </row>
    <row r="451" spans="1:16" x14ac:dyDescent="0.25">
      <c r="A451" s="138">
        <f t="shared" si="6"/>
        <v>443</v>
      </c>
      <c r="B451" s="77">
        <v>517</v>
      </c>
      <c r="C451" s="79" t="s">
        <v>442</v>
      </c>
      <c r="D451" s="77" t="s">
        <v>493</v>
      </c>
      <c r="E451" s="48">
        <v>0</v>
      </c>
      <c r="F451" s="77" t="s">
        <v>662</v>
      </c>
      <c r="G451" s="87" t="s">
        <v>598</v>
      </c>
      <c r="H451" s="90">
        <v>1</v>
      </c>
      <c r="I451" s="152" t="s">
        <v>1243</v>
      </c>
      <c r="J451" s="55" t="s">
        <v>1149</v>
      </c>
      <c r="K451" s="87"/>
      <c r="L451" s="87" t="s">
        <v>962</v>
      </c>
      <c r="M451" s="138" t="s">
        <v>1143</v>
      </c>
      <c r="O451" s="180"/>
    </row>
    <row r="452" spans="1:16" x14ac:dyDescent="0.25">
      <c r="A452" s="138">
        <f t="shared" si="6"/>
        <v>444</v>
      </c>
      <c r="B452" s="77">
        <v>518</v>
      </c>
      <c r="C452" s="79" t="s">
        <v>442</v>
      </c>
      <c r="D452" s="77" t="s">
        <v>521</v>
      </c>
      <c r="E452" s="48">
        <v>0</v>
      </c>
      <c r="F452" s="77" t="s">
        <v>662</v>
      </c>
      <c r="G452" s="87" t="s">
        <v>599</v>
      </c>
      <c r="H452" s="90">
        <v>1</v>
      </c>
      <c r="I452" s="152" t="s">
        <v>1243</v>
      </c>
      <c r="J452" s="55" t="s">
        <v>1149</v>
      </c>
      <c r="K452" s="87"/>
      <c r="L452" s="87" t="s">
        <v>962</v>
      </c>
      <c r="M452" s="138" t="s">
        <v>1143</v>
      </c>
      <c r="O452" s="180"/>
    </row>
    <row r="453" spans="1:16" x14ac:dyDescent="0.25">
      <c r="A453" s="138">
        <f t="shared" si="6"/>
        <v>445</v>
      </c>
      <c r="B453" s="77">
        <v>519</v>
      </c>
      <c r="C453" s="79" t="s">
        <v>442</v>
      </c>
      <c r="D453" s="77" t="s">
        <v>522</v>
      </c>
      <c r="E453" s="48">
        <v>0</v>
      </c>
      <c r="F453" s="77" t="s">
        <v>662</v>
      </c>
      <c r="G453" s="87" t="s">
        <v>570</v>
      </c>
      <c r="H453" s="90">
        <v>1</v>
      </c>
      <c r="I453" s="152" t="s">
        <v>1243</v>
      </c>
      <c r="J453" s="55" t="s">
        <v>1149</v>
      </c>
      <c r="K453" s="87"/>
      <c r="L453" s="87" t="s">
        <v>962</v>
      </c>
      <c r="M453" s="138" t="s">
        <v>1143</v>
      </c>
      <c r="O453" s="180" t="str">
        <f>CONCATENATE(H462," / ",P453)</f>
        <v xml:space="preserve">297534 / </v>
      </c>
    </row>
    <row r="454" spans="1:16" x14ac:dyDescent="0.25">
      <c r="A454" s="138">
        <f t="shared" si="6"/>
        <v>446</v>
      </c>
      <c r="B454" s="77">
        <v>520</v>
      </c>
      <c r="C454" s="79" t="s">
        <v>442</v>
      </c>
      <c r="D454" s="77" t="s">
        <v>523</v>
      </c>
      <c r="E454" s="48">
        <v>0</v>
      </c>
      <c r="F454" s="77" t="s">
        <v>662</v>
      </c>
      <c r="G454" s="87" t="s">
        <v>600</v>
      </c>
      <c r="H454" s="90">
        <v>1</v>
      </c>
      <c r="I454" s="152" t="s">
        <v>1243</v>
      </c>
      <c r="J454" s="55" t="s">
        <v>1149</v>
      </c>
      <c r="K454" s="87"/>
      <c r="L454" s="87" t="s">
        <v>962</v>
      </c>
      <c r="M454" s="138" t="s">
        <v>1143</v>
      </c>
      <c r="O454" s="180"/>
      <c r="P454" s="10">
        <v>297534</v>
      </c>
    </row>
    <row r="455" spans="1:16" s="29" customFormat="1" ht="25.5" x14ac:dyDescent="0.25">
      <c r="A455" s="138">
        <f t="shared" si="6"/>
        <v>447</v>
      </c>
      <c r="B455" s="77">
        <v>521</v>
      </c>
      <c r="C455" s="79" t="s">
        <v>524</v>
      </c>
      <c r="D455" s="79" t="s">
        <v>525</v>
      </c>
      <c r="E455" s="48">
        <v>0</v>
      </c>
      <c r="F455" s="77" t="s">
        <v>1145</v>
      </c>
      <c r="G455" s="79" t="s">
        <v>601</v>
      </c>
      <c r="H455" s="80">
        <v>218774</v>
      </c>
      <c r="I455" s="152" t="s">
        <v>1243</v>
      </c>
      <c r="J455" s="79" t="s">
        <v>602</v>
      </c>
      <c r="K455" s="79" t="s">
        <v>603</v>
      </c>
      <c r="L455" s="77" t="s">
        <v>962</v>
      </c>
      <c r="M455" s="138" t="s">
        <v>1143</v>
      </c>
      <c r="O455" s="180"/>
      <c r="P455" s="28"/>
    </row>
    <row r="456" spans="1:16" s="29" customFormat="1" ht="38.25" x14ac:dyDescent="0.25">
      <c r="A456" s="138">
        <f t="shared" si="6"/>
        <v>448</v>
      </c>
      <c r="B456" s="77">
        <v>522</v>
      </c>
      <c r="C456" s="79" t="s">
        <v>526</v>
      </c>
      <c r="D456" s="79" t="s">
        <v>527</v>
      </c>
      <c r="E456" s="48">
        <v>0</v>
      </c>
      <c r="F456" s="77" t="s">
        <v>535</v>
      </c>
      <c r="G456" s="79" t="s">
        <v>604</v>
      </c>
      <c r="H456" s="80">
        <v>463942</v>
      </c>
      <c r="I456" s="152" t="s">
        <v>1243</v>
      </c>
      <c r="J456" s="79" t="s">
        <v>605</v>
      </c>
      <c r="K456" s="79" t="s">
        <v>606</v>
      </c>
      <c r="L456" s="77" t="s">
        <v>962</v>
      </c>
      <c r="M456" s="138" t="s">
        <v>1143</v>
      </c>
      <c r="O456" s="181" t="str">
        <f>CONCATENATE(H465," / ",P456)</f>
        <v xml:space="preserve">20166742,16 / </v>
      </c>
      <c r="P456" s="28"/>
    </row>
    <row r="457" spans="1:16" s="29" customFormat="1" ht="35.25" customHeight="1" x14ac:dyDescent="0.25">
      <c r="A457" s="138">
        <f t="shared" ref="A457:A522" si="7">A456+1</f>
        <v>449</v>
      </c>
      <c r="B457" s="77">
        <v>523</v>
      </c>
      <c r="C457" s="79" t="s">
        <v>528</v>
      </c>
      <c r="D457" s="77" t="s">
        <v>529</v>
      </c>
      <c r="E457" s="48">
        <v>0</v>
      </c>
      <c r="F457" s="77" t="s">
        <v>1148</v>
      </c>
      <c r="G457" s="79" t="s">
        <v>609</v>
      </c>
      <c r="H457" s="80">
        <v>2427569.1</v>
      </c>
      <c r="I457" s="152" t="s">
        <v>1243</v>
      </c>
      <c r="J457" s="79" t="s">
        <v>607</v>
      </c>
      <c r="K457" s="79" t="s">
        <v>608</v>
      </c>
      <c r="L457" s="77" t="s">
        <v>962</v>
      </c>
      <c r="M457" s="138" t="s">
        <v>1143</v>
      </c>
      <c r="O457" s="181"/>
      <c r="P457" s="28"/>
    </row>
    <row r="458" spans="1:16" s="29" customFormat="1" ht="37.5" customHeight="1" x14ac:dyDescent="0.25">
      <c r="A458" s="138">
        <f t="shared" si="7"/>
        <v>450</v>
      </c>
      <c r="B458" s="77">
        <v>524</v>
      </c>
      <c r="C458" s="56" t="s">
        <v>530</v>
      </c>
      <c r="D458" s="56" t="s">
        <v>531</v>
      </c>
      <c r="E458" s="48">
        <v>0</v>
      </c>
      <c r="F458" s="77" t="s">
        <v>76</v>
      </c>
      <c r="G458" s="79" t="s">
        <v>610</v>
      </c>
      <c r="H458" s="80">
        <v>1825541</v>
      </c>
      <c r="I458" s="152" t="s">
        <v>1243</v>
      </c>
      <c r="J458" s="79" t="s">
        <v>611</v>
      </c>
      <c r="K458" s="79" t="s">
        <v>612</v>
      </c>
      <c r="L458" s="77" t="s">
        <v>962</v>
      </c>
      <c r="M458" s="138" t="s">
        <v>1143</v>
      </c>
      <c r="O458" s="181"/>
      <c r="P458" s="28"/>
    </row>
    <row r="459" spans="1:16" s="29" customFormat="1" ht="55.5" customHeight="1" x14ac:dyDescent="0.25">
      <c r="A459" s="138">
        <f t="shared" si="7"/>
        <v>451</v>
      </c>
      <c r="B459" s="77">
        <v>525</v>
      </c>
      <c r="C459" s="56" t="s">
        <v>532</v>
      </c>
      <c r="D459" s="77" t="s">
        <v>533</v>
      </c>
      <c r="E459" s="48">
        <v>0</v>
      </c>
      <c r="F459" s="77" t="s">
        <v>662</v>
      </c>
      <c r="G459" s="79">
        <v>0</v>
      </c>
      <c r="H459" s="80">
        <v>601949.69999999995</v>
      </c>
      <c r="I459" s="152" t="s">
        <v>1243</v>
      </c>
      <c r="J459" s="79" t="s">
        <v>613</v>
      </c>
      <c r="K459" s="79" t="s">
        <v>614</v>
      </c>
      <c r="L459" s="77" t="s">
        <v>962</v>
      </c>
      <c r="M459" s="138" t="s">
        <v>1143</v>
      </c>
      <c r="O459" s="181"/>
      <c r="P459" s="34">
        <f>SUM(P9:P457)</f>
        <v>1890121.4000000004</v>
      </c>
    </row>
    <row r="460" spans="1:16" s="29" customFormat="1" ht="44.25" customHeight="1" x14ac:dyDescent="0.25">
      <c r="A460" s="138">
        <f t="shared" si="7"/>
        <v>452</v>
      </c>
      <c r="B460" s="77">
        <v>526</v>
      </c>
      <c r="C460" s="56" t="s">
        <v>1054</v>
      </c>
      <c r="D460" s="56" t="s">
        <v>534</v>
      </c>
      <c r="E460" s="48">
        <v>0</v>
      </c>
      <c r="F460" s="101" t="s">
        <v>1143</v>
      </c>
      <c r="G460" s="101" t="s">
        <v>615</v>
      </c>
      <c r="H460" s="80">
        <v>15271.8</v>
      </c>
      <c r="I460" s="152" t="s">
        <v>1243</v>
      </c>
      <c r="J460" s="101" t="s">
        <v>1089</v>
      </c>
      <c r="K460" s="56" t="s">
        <v>1090</v>
      </c>
      <c r="L460" s="77" t="s">
        <v>962</v>
      </c>
      <c r="M460" s="138" t="s">
        <v>1143</v>
      </c>
    </row>
    <row r="461" spans="1:16" s="29" customFormat="1" ht="25.5" customHeight="1" x14ac:dyDescent="0.25">
      <c r="A461" s="138">
        <f t="shared" si="7"/>
        <v>453</v>
      </c>
      <c r="B461" s="77">
        <v>527</v>
      </c>
      <c r="C461" s="79" t="s">
        <v>616</v>
      </c>
      <c r="D461" s="98" t="s">
        <v>617</v>
      </c>
      <c r="E461" s="48">
        <v>0</v>
      </c>
      <c r="F461" s="77" t="s">
        <v>1146</v>
      </c>
      <c r="G461" s="98">
        <v>0</v>
      </c>
      <c r="H461" s="80">
        <v>621418</v>
      </c>
      <c r="I461" s="152" t="s">
        <v>1243</v>
      </c>
      <c r="J461" s="77" t="s">
        <v>1087</v>
      </c>
      <c r="K461" s="79" t="s">
        <v>1088</v>
      </c>
      <c r="L461" s="77" t="s">
        <v>962</v>
      </c>
      <c r="M461" s="138" t="s">
        <v>1143</v>
      </c>
    </row>
    <row r="462" spans="1:16" s="46" customFormat="1" ht="46.5" customHeight="1" x14ac:dyDescent="0.25">
      <c r="A462" s="138">
        <f t="shared" si="7"/>
        <v>454</v>
      </c>
      <c r="B462" s="102">
        <v>528</v>
      </c>
      <c r="C462" s="103" t="s">
        <v>618</v>
      </c>
      <c r="D462" s="103" t="s">
        <v>620</v>
      </c>
      <c r="E462" s="57">
        <v>0</v>
      </c>
      <c r="F462" s="104" t="s">
        <v>1180</v>
      </c>
      <c r="G462" s="105">
        <v>0</v>
      </c>
      <c r="H462" s="106">
        <v>297534</v>
      </c>
      <c r="I462" s="148" t="s">
        <v>1243</v>
      </c>
      <c r="J462" s="102" t="s">
        <v>1142</v>
      </c>
      <c r="K462" s="105" t="s">
        <v>126</v>
      </c>
      <c r="L462" s="102" t="s">
        <v>962</v>
      </c>
      <c r="M462" s="149" t="s">
        <v>1143</v>
      </c>
    </row>
    <row r="463" spans="1:16" s="46" customFormat="1" ht="43.5" customHeight="1" x14ac:dyDescent="0.25">
      <c r="A463" s="138">
        <f t="shared" si="7"/>
        <v>455</v>
      </c>
      <c r="B463" s="102">
        <v>529</v>
      </c>
      <c r="C463" s="103" t="s">
        <v>619</v>
      </c>
      <c r="D463" s="107" t="s">
        <v>1179</v>
      </c>
      <c r="E463" s="57">
        <v>0</v>
      </c>
      <c r="F463" s="104" t="s">
        <v>1178</v>
      </c>
      <c r="G463" s="105">
        <v>0</v>
      </c>
      <c r="H463" s="106">
        <v>1</v>
      </c>
      <c r="I463" s="148" t="s">
        <v>1243</v>
      </c>
      <c r="J463" s="102" t="s">
        <v>1142</v>
      </c>
      <c r="K463" s="105" t="s">
        <v>126</v>
      </c>
      <c r="L463" s="102" t="s">
        <v>962</v>
      </c>
      <c r="M463" s="149" t="s">
        <v>1143</v>
      </c>
      <c r="P463" s="47"/>
    </row>
    <row r="464" spans="1:16" s="29" customFormat="1" ht="63.75" x14ac:dyDescent="0.25">
      <c r="A464" s="138">
        <f t="shared" si="7"/>
        <v>456</v>
      </c>
      <c r="B464" s="77">
        <v>530</v>
      </c>
      <c r="C464" s="79" t="s">
        <v>722</v>
      </c>
      <c r="D464" s="77" t="s">
        <v>723</v>
      </c>
      <c r="E464" s="48">
        <v>0</v>
      </c>
      <c r="F464" s="77" t="s">
        <v>535</v>
      </c>
      <c r="G464" s="79" t="s">
        <v>724</v>
      </c>
      <c r="H464" s="80">
        <v>1011061</v>
      </c>
      <c r="I464" s="152" t="s">
        <v>1243</v>
      </c>
      <c r="J464" s="77" t="s">
        <v>1141</v>
      </c>
      <c r="K464" s="79" t="s">
        <v>1140</v>
      </c>
      <c r="L464" s="77" t="s">
        <v>962</v>
      </c>
      <c r="M464" s="138" t="s">
        <v>1143</v>
      </c>
    </row>
    <row r="465" spans="1:16" s="29" customFormat="1" ht="22.5" customHeight="1" x14ac:dyDescent="0.25">
      <c r="A465" s="138">
        <f t="shared" si="7"/>
        <v>457</v>
      </c>
      <c r="B465" s="77">
        <v>531</v>
      </c>
      <c r="C465" s="77" t="s">
        <v>790</v>
      </c>
      <c r="D465" s="48" t="s">
        <v>965</v>
      </c>
      <c r="E465" s="48">
        <v>0</v>
      </c>
      <c r="F465" s="77" t="s">
        <v>966</v>
      </c>
      <c r="G465" s="77">
        <v>3961.2</v>
      </c>
      <c r="H465" s="80">
        <v>20166742.16</v>
      </c>
      <c r="I465" s="152" t="s">
        <v>1243</v>
      </c>
      <c r="J465" s="108">
        <v>39328</v>
      </c>
      <c r="K465" s="109" t="s">
        <v>967</v>
      </c>
      <c r="L465" s="77" t="s">
        <v>962</v>
      </c>
      <c r="M465" s="138" t="s">
        <v>1143</v>
      </c>
    </row>
    <row r="466" spans="1:16" s="29" customFormat="1" ht="57.75" customHeight="1" x14ac:dyDescent="0.25">
      <c r="A466" s="138">
        <f t="shared" si="7"/>
        <v>458</v>
      </c>
      <c r="B466" s="77">
        <v>532</v>
      </c>
      <c r="C466" s="56" t="s">
        <v>1037</v>
      </c>
      <c r="D466" s="56" t="s">
        <v>1038</v>
      </c>
      <c r="E466" s="48">
        <v>0</v>
      </c>
      <c r="F466" s="77" t="s">
        <v>1145</v>
      </c>
      <c r="G466" s="77" t="s">
        <v>1042</v>
      </c>
      <c r="H466" s="80">
        <v>1943715</v>
      </c>
      <c r="I466" s="152" t="s">
        <v>1243</v>
      </c>
      <c r="J466" s="108">
        <v>41971</v>
      </c>
      <c r="K466" s="79" t="s">
        <v>1040</v>
      </c>
      <c r="L466" s="77" t="s">
        <v>962</v>
      </c>
      <c r="M466" s="138" t="s">
        <v>1143</v>
      </c>
    </row>
    <row r="467" spans="1:16" s="29" customFormat="1" ht="56.25" customHeight="1" x14ac:dyDescent="0.25">
      <c r="A467" s="138">
        <f t="shared" si="7"/>
        <v>459</v>
      </c>
      <c r="B467" s="77">
        <v>533</v>
      </c>
      <c r="C467" s="56" t="s">
        <v>1052</v>
      </c>
      <c r="D467" s="56" t="s">
        <v>1052</v>
      </c>
      <c r="E467" s="48">
        <v>0</v>
      </c>
      <c r="F467" s="77" t="s">
        <v>535</v>
      </c>
      <c r="G467" s="77" t="s">
        <v>1041</v>
      </c>
      <c r="H467" s="80">
        <v>167866.89</v>
      </c>
      <c r="I467" s="152" t="s">
        <v>1243</v>
      </c>
      <c r="J467" s="108">
        <v>42559</v>
      </c>
      <c r="K467" s="79" t="s">
        <v>1039</v>
      </c>
      <c r="L467" s="77" t="s">
        <v>962</v>
      </c>
      <c r="M467" s="138" t="s">
        <v>1143</v>
      </c>
    </row>
    <row r="468" spans="1:16" s="29" customFormat="1" ht="55.5" customHeight="1" x14ac:dyDescent="0.25">
      <c r="A468" s="138">
        <f t="shared" si="7"/>
        <v>460</v>
      </c>
      <c r="B468" s="77">
        <v>534</v>
      </c>
      <c r="C468" s="79" t="s">
        <v>1058</v>
      </c>
      <c r="D468" s="79" t="s">
        <v>1057</v>
      </c>
      <c r="E468" s="48">
        <v>0</v>
      </c>
      <c r="F468" s="77" t="s">
        <v>3</v>
      </c>
      <c r="G468" s="138" t="s">
        <v>1244</v>
      </c>
      <c r="H468" s="80">
        <v>89389</v>
      </c>
      <c r="I468" s="152" t="s">
        <v>1243</v>
      </c>
      <c r="J468" s="108">
        <v>41598</v>
      </c>
      <c r="K468" s="79" t="s">
        <v>1059</v>
      </c>
      <c r="L468" s="77" t="s">
        <v>962</v>
      </c>
      <c r="M468" s="138" t="s">
        <v>1143</v>
      </c>
    </row>
    <row r="469" spans="1:16" s="29" customFormat="1" ht="19.5" customHeight="1" x14ac:dyDescent="0.25">
      <c r="A469" s="138">
        <f t="shared" si="7"/>
        <v>461</v>
      </c>
      <c r="B469" s="77">
        <v>535</v>
      </c>
      <c r="C469" s="109" t="s">
        <v>1066</v>
      </c>
      <c r="D469" s="137" t="s">
        <v>1218</v>
      </c>
      <c r="E469" s="49">
        <v>0</v>
      </c>
      <c r="F469" s="77" t="s">
        <v>1143</v>
      </c>
      <c r="G469" s="77" t="s">
        <v>1067</v>
      </c>
      <c r="H469" s="97">
        <v>98400</v>
      </c>
      <c r="I469" s="152" t="s">
        <v>1243</v>
      </c>
      <c r="J469" s="108">
        <v>41080</v>
      </c>
      <c r="K469" s="79" t="s">
        <v>1068</v>
      </c>
      <c r="L469" s="77" t="s">
        <v>962</v>
      </c>
      <c r="M469" s="138" t="s">
        <v>1143</v>
      </c>
    </row>
    <row r="470" spans="1:16" ht="60.75" customHeight="1" x14ac:dyDescent="0.25">
      <c r="A470" s="138">
        <f t="shared" si="7"/>
        <v>462</v>
      </c>
      <c r="B470" s="87">
        <v>537</v>
      </c>
      <c r="C470" s="110" t="s">
        <v>1064</v>
      </c>
      <c r="D470" s="110" t="s">
        <v>1063</v>
      </c>
      <c r="E470" s="49">
        <v>0</v>
      </c>
      <c r="F470" s="77" t="s">
        <v>1144</v>
      </c>
      <c r="G470" s="87">
        <v>0</v>
      </c>
      <c r="H470" s="111">
        <v>2980522.52</v>
      </c>
      <c r="I470" s="152" t="s">
        <v>1243</v>
      </c>
      <c r="J470" s="112">
        <v>42986</v>
      </c>
      <c r="K470" s="110" t="s">
        <v>1065</v>
      </c>
      <c r="L470" s="77" t="s">
        <v>962</v>
      </c>
      <c r="M470" s="138" t="s">
        <v>1143</v>
      </c>
      <c r="P470" s="4"/>
    </row>
    <row r="471" spans="1:16" s="44" customFormat="1" ht="18" customHeight="1" x14ac:dyDescent="0.25">
      <c r="A471" s="138">
        <f t="shared" si="7"/>
        <v>463</v>
      </c>
      <c r="B471" s="82">
        <v>538</v>
      </c>
      <c r="C471" s="83" t="s">
        <v>774</v>
      </c>
      <c r="D471" s="51" t="s">
        <v>1071</v>
      </c>
      <c r="E471" s="51">
        <v>0</v>
      </c>
      <c r="F471" s="82" t="s">
        <v>3</v>
      </c>
      <c r="G471" s="83">
        <v>23.1</v>
      </c>
      <c r="H471" s="84">
        <v>32386.66</v>
      </c>
      <c r="I471" s="84">
        <v>300865.62</v>
      </c>
      <c r="J471" s="85" t="s">
        <v>536</v>
      </c>
      <c r="K471" s="82" t="s">
        <v>961</v>
      </c>
      <c r="L471" s="82" t="s">
        <v>962</v>
      </c>
      <c r="M471" s="150" t="s">
        <v>1143</v>
      </c>
    </row>
    <row r="472" spans="1:16" s="44" customFormat="1" ht="21.75" customHeight="1" x14ac:dyDescent="0.25">
      <c r="A472" s="138">
        <f t="shared" si="7"/>
        <v>464</v>
      </c>
      <c r="B472" s="82">
        <v>539</v>
      </c>
      <c r="C472" s="83" t="s">
        <v>774</v>
      </c>
      <c r="D472" s="51" t="s">
        <v>1072</v>
      </c>
      <c r="E472" s="51" t="s">
        <v>192</v>
      </c>
      <c r="F472" s="82" t="s">
        <v>3</v>
      </c>
      <c r="G472" s="83">
        <v>59.9</v>
      </c>
      <c r="H472" s="84">
        <v>83981</v>
      </c>
      <c r="I472" s="153" t="s">
        <v>1243</v>
      </c>
      <c r="J472" s="85" t="s">
        <v>536</v>
      </c>
      <c r="K472" s="82" t="s">
        <v>961</v>
      </c>
      <c r="L472" s="82" t="s">
        <v>962</v>
      </c>
      <c r="M472" s="150" t="s">
        <v>1143</v>
      </c>
    </row>
    <row r="473" spans="1:16" s="44" customFormat="1" ht="18" customHeight="1" x14ac:dyDescent="0.25">
      <c r="A473" s="138">
        <f t="shared" si="7"/>
        <v>465</v>
      </c>
      <c r="B473" s="82">
        <v>541</v>
      </c>
      <c r="C473" s="83" t="s">
        <v>774</v>
      </c>
      <c r="D473" s="51" t="s">
        <v>1073</v>
      </c>
      <c r="E473" s="51" t="s">
        <v>194</v>
      </c>
      <c r="F473" s="82" t="s">
        <v>3</v>
      </c>
      <c r="G473" s="83">
        <v>42</v>
      </c>
      <c r="H473" s="84">
        <v>56432.04</v>
      </c>
      <c r="I473" s="153" t="s">
        <v>1243</v>
      </c>
      <c r="J473" s="85" t="s">
        <v>536</v>
      </c>
      <c r="K473" s="82" t="s">
        <v>961</v>
      </c>
      <c r="L473" s="82" t="s">
        <v>962</v>
      </c>
      <c r="M473" s="150" t="s">
        <v>1143</v>
      </c>
    </row>
    <row r="474" spans="1:16" ht="15.75" customHeight="1" x14ac:dyDescent="0.25">
      <c r="A474" s="138">
        <f t="shared" si="7"/>
        <v>466</v>
      </c>
      <c r="B474" s="87">
        <v>543</v>
      </c>
      <c r="C474" s="110" t="s">
        <v>774</v>
      </c>
      <c r="D474" s="110" t="s">
        <v>1075</v>
      </c>
      <c r="E474" s="49">
        <v>0</v>
      </c>
      <c r="F474" s="87" t="s">
        <v>1086</v>
      </c>
      <c r="G474" s="87">
        <v>13.2</v>
      </c>
      <c r="H474" s="111">
        <v>20650.919999999998</v>
      </c>
      <c r="I474" s="152" t="s">
        <v>1243</v>
      </c>
      <c r="J474" s="53" t="s">
        <v>536</v>
      </c>
      <c r="K474" s="77" t="s">
        <v>961</v>
      </c>
      <c r="L474" s="77" t="s">
        <v>962</v>
      </c>
      <c r="M474" s="138" t="s">
        <v>1143</v>
      </c>
      <c r="P474" s="4"/>
    </row>
    <row r="475" spans="1:16" ht="15.75" customHeight="1" x14ac:dyDescent="0.25">
      <c r="A475" s="138">
        <f t="shared" si="7"/>
        <v>467</v>
      </c>
      <c r="B475" s="87">
        <v>544</v>
      </c>
      <c r="C475" s="110" t="s">
        <v>774</v>
      </c>
      <c r="D475" s="110" t="s">
        <v>1076</v>
      </c>
      <c r="E475" s="49">
        <v>0</v>
      </c>
      <c r="F475" s="77" t="s">
        <v>3</v>
      </c>
      <c r="G475" s="87">
        <v>30</v>
      </c>
      <c r="H475" s="111">
        <v>18702.72</v>
      </c>
      <c r="I475" s="152" t="s">
        <v>1243</v>
      </c>
      <c r="J475" s="53" t="s">
        <v>536</v>
      </c>
      <c r="K475" s="77" t="s">
        <v>961</v>
      </c>
      <c r="L475" s="77" t="s">
        <v>962</v>
      </c>
      <c r="M475" s="138" t="s">
        <v>1143</v>
      </c>
      <c r="P475" s="4"/>
    </row>
    <row r="476" spans="1:16" ht="117" customHeight="1" x14ac:dyDescent="0.25">
      <c r="A476" s="138">
        <f t="shared" si="7"/>
        <v>468</v>
      </c>
      <c r="B476" s="87">
        <v>546</v>
      </c>
      <c r="C476" s="110" t="s">
        <v>1153</v>
      </c>
      <c r="D476" s="110" t="s">
        <v>1154</v>
      </c>
      <c r="E476" s="49">
        <v>0</v>
      </c>
      <c r="F476" s="113" t="s">
        <v>1152</v>
      </c>
      <c r="G476" s="87" t="s">
        <v>1151</v>
      </c>
      <c r="H476" s="111">
        <v>3000291.94</v>
      </c>
      <c r="I476" s="152" t="s">
        <v>1243</v>
      </c>
      <c r="J476" s="99" t="s">
        <v>1155</v>
      </c>
      <c r="K476" s="79" t="s">
        <v>1161</v>
      </c>
      <c r="L476" s="77" t="s">
        <v>962</v>
      </c>
      <c r="M476" s="138" t="s">
        <v>1143</v>
      </c>
      <c r="P476" s="4"/>
    </row>
    <row r="477" spans="1:16" ht="56.25" customHeight="1" x14ac:dyDescent="0.25">
      <c r="A477" s="138">
        <f t="shared" si="7"/>
        <v>469</v>
      </c>
      <c r="B477" s="87">
        <v>547</v>
      </c>
      <c r="C477" s="110" t="s">
        <v>1157</v>
      </c>
      <c r="D477" s="110" t="s">
        <v>1159</v>
      </c>
      <c r="E477" s="49">
        <v>0</v>
      </c>
      <c r="F477" s="113" t="s">
        <v>1163</v>
      </c>
      <c r="G477" s="87" t="s">
        <v>1158</v>
      </c>
      <c r="H477" s="111">
        <v>8093.12</v>
      </c>
      <c r="I477" s="152" t="s">
        <v>1243</v>
      </c>
      <c r="J477" s="53" t="s">
        <v>1155</v>
      </c>
      <c r="K477" s="79" t="s">
        <v>1162</v>
      </c>
      <c r="L477" s="77" t="s">
        <v>962</v>
      </c>
      <c r="M477" s="138" t="s">
        <v>1143</v>
      </c>
      <c r="P477" s="4"/>
    </row>
    <row r="478" spans="1:16" ht="34.5" customHeight="1" x14ac:dyDescent="0.25">
      <c r="A478" s="138">
        <f t="shared" si="7"/>
        <v>470</v>
      </c>
      <c r="B478" s="87">
        <v>548</v>
      </c>
      <c r="C478" s="110" t="s">
        <v>1157</v>
      </c>
      <c r="D478" s="110" t="s">
        <v>1164</v>
      </c>
      <c r="E478" s="49">
        <v>0</v>
      </c>
      <c r="F478" s="113" t="s">
        <v>1165</v>
      </c>
      <c r="G478" s="87" t="s">
        <v>1166</v>
      </c>
      <c r="H478" s="111">
        <v>1</v>
      </c>
      <c r="I478" s="152" t="s">
        <v>1243</v>
      </c>
      <c r="J478" s="53" t="s">
        <v>1167</v>
      </c>
      <c r="K478" s="79" t="s">
        <v>1168</v>
      </c>
      <c r="L478" s="77" t="s">
        <v>962</v>
      </c>
      <c r="M478" s="138" t="s">
        <v>1143</v>
      </c>
      <c r="P478" s="4"/>
    </row>
    <row r="479" spans="1:16" ht="37.5" customHeight="1" x14ac:dyDescent="0.25">
      <c r="A479" s="138">
        <f t="shared" si="7"/>
        <v>471</v>
      </c>
      <c r="B479" s="87">
        <v>549</v>
      </c>
      <c r="C479" s="110" t="s">
        <v>1157</v>
      </c>
      <c r="D479" s="110" t="s">
        <v>1169</v>
      </c>
      <c r="E479" s="49">
        <v>0</v>
      </c>
      <c r="F479" s="113" t="s">
        <v>1170</v>
      </c>
      <c r="G479" s="87" t="s">
        <v>1171</v>
      </c>
      <c r="H479" s="111">
        <v>1</v>
      </c>
      <c r="I479" s="152" t="s">
        <v>1243</v>
      </c>
      <c r="J479" s="53" t="s">
        <v>1172</v>
      </c>
      <c r="K479" s="79" t="s">
        <v>1173</v>
      </c>
      <c r="L479" s="77" t="s">
        <v>962</v>
      </c>
      <c r="M479" s="138" t="s">
        <v>1143</v>
      </c>
      <c r="P479" s="4"/>
    </row>
    <row r="480" spans="1:16" x14ac:dyDescent="0.25">
      <c r="A480" s="138">
        <f t="shared" si="7"/>
        <v>472</v>
      </c>
      <c r="B480" s="87">
        <v>550</v>
      </c>
      <c r="C480" s="87" t="s">
        <v>905</v>
      </c>
      <c r="D480" s="114" t="s">
        <v>1176</v>
      </c>
      <c r="E480" s="48" t="s">
        <v>390</v>
      </c>
      <c r="F480" s="77" t="s">
        <v>3</v>
      </c>
      <c r="G480" s="87">
        <v>0</v>
      </c>
      <c r="H480" s="90">
        <f>6975260.87-3762997</f>
        <v>3212263.87</v>
      </c>
      <c r="I480" s="152" t="s">
        <v>1243</v>
      </c>
      <c r="J480" s="91" t="s">
        <v>105</v>
      </c>
      <c r="K480" s="55" t="s">
        <v>1149</v>
      </c>
      <c r="L480" s="87" t="s">
        <v>962</v>
      </c>
      <c r="M480" s="138" t="s">
        <v>1143</v>
      </c>
      <c r="P480" s="4"/>
    </row>
    <row r="481" spans="1:16" x14ac:dyDescent="0.25">
      <c r="A481" s="138">
        <f t="shared" si="7"/>
        <v>473</v>
      </c>
      <c r="B481" s="115">
        <v>551</v>
      </c>
      <c r="C481" s="115" t="s">
        <v>905</v>
      </c>
      <c r="D481" s="114" t="s">
        <v>906</v>
      </c>
      <c r="E481" s="48" t="s">
        <v>390</v>
      </c>
      <c r="F481" s="78" t="s">
        <v>114</v>
      </c>
      <c r="G481" s="115">
        <v>0</v>
      </c>
      <c r="H481" s="116">
        <f>1881071.55-1052331.5</f>
        <v>828740.05</v>
      </c>
      <c r="I481" s="152" t="s">
        <v>1243</v>
      </c>
      <c r="J481" s="117" t="s">
        <v>105</v>
      </c>
      <c r="K481" s="55" t="s">
        <v>1149</v>
      </c>
      <c r="L481" s="115" t="s">
        <v>962</v>
      </c>
      <c r="M481" s="138" t="s">
        <v>1143</v>
      </c>
      <c r="N481"/>
      <c r="P481" s="4"/>
    </row>
    <row r="482" spans="1:16" x14ac:dyDescent="0.25">
      <c r="A482" s="138">
        <f t="shared" si="7"/>
        <v>474</v>
      </c>
      <c r="B482" s="115">
        <v>552</v>
      </c>
      <c r="C482" s="115" t="s">
        <v>1183</v>
      </c>
      <c r="D482" s="115" t="s">
        <v>1184</v>
      </c>
      <c r="E482" s="58">
        <v>0</v>
      </c>
      <c r="F482" s="116">
        <v>0</v>
      </c>
      <c r="G482" s="118" t="s">
        <v>1188</v>
      </c>
      <c r="H482" s="116">
        <v>668017.92000000004</v>
      </c>
      <c r="I482" s="152" t="s">
        <v>1243</v>
      </c>
      <c r="J482" s="119" t="s">
        <v>1185</v>
      </c>
      <c r="K482" s="115" t="s">
        <v>1186</v>
      </c>
      <c r="L482" s="115" t="s">
        <v>962</v>
      </c>
      <c r="M482" s="138" t="s">
        <v>1143</v>
      </c>
      <c r="P482" s="4"/>
    </row>
    <row r="483" spans="1:16" ht="25.5" x14ac:dyDescent="0.25">
      <c r="A483" s="138">
        <f t="shared" si="7"/>
        <v>475</v>
      </c>
      <c r="B483" s="115">
        <v>553</v>
      </c>
      <c r="C483" s="119" t="s">
        <v>1187</v>
      </c>
      <c r="D483" s="115" t="s">
        <v>1184</v>
      </c>
      <c r="E483" s="58">
        <v>0</v>
      </c>
      <c r="F483" s="115">
        <v>0</v>
      </c>
      <c r="G483" s="115" t="s">
        <v>1189</v>
      </c>
      <c r="H483" s="120">
        <v>3898424.32</v>
      </c>
      <c r="I483" s="152" t="s">
        <v>1243</v>
      </c>
      <c r="J483" s="121" t="s">
        <v>1185</v>
      </c>
      <c r="K483" s="115" t="s">
        <v>1186</v>
      </c>
      <c r="L483" s="115" t="s">
        <v>962</v>
      </c>
      <c r="M483" s="138" t="s">
        <v>1143</v>
      </c>
      <c r="P483" s="4"/>
    </row>
    <row r="484" spans="1:16" ht="51" x14ac:dyDescent="0.25">
      <c r="A484" s="138">
        <f t="shared" si="7"/>
        <v>476</v>
      </c>
      <c r="B484" s="115">
        <v>554</v>
      </c>
      <c r="C484" s="119" t="s">
        <v>1191</v>
      </c>
      <c r="D484" s="115" t="s">
        <v>1184</v>
      </c>
      <c r="E484" s="58">
        <v>0</v>
      </c>
      <c r="F484" s="115">
        <v>0</v>
      </c>
      <c r="G484" s="115" t="s">
        <v>1193</v>
      </c>
      <c r="H484" s="120">
        <v>15389.76</v>
      </c>
      <c r="I484" s="152" t="s">
        <v>1243</v>
      </c>
      <c r="J484" s="121" t="s">
        <v>1185</v>
      </c>
      <c r="K484" s="115" t="s">
        <v>1186</v>
      </c>
      <c r="L484" s="115" t="s">
        <v>962</v>
      </c>
      <c r="M484" s="138" t="s">
        <v>1143</v>
      </c>
      <c r="P484" s="4"/>
    </row>
    <row r="485" spans="1:16" x14ac:dyDescent="0.25">
      <c r="A485" s="138">
        <f t="shared" si="7"/>
        <v>477</v>
      </c>
      <c r="B485" s="115">
        <v>555</v>
      </c>
      <c r="C485" s="119" t="s">
        <v>1192</v>
      </c>
      <c r="D485" s="115" t="s">
        <v>1184</v>
      </c>
      <c r="E485" s="58">
        <v>0</v>
      </c>
      <c r="F485" s="115">
        <v>0</v>
      </c>
      <c r="G485" s="115" t="s">
        <v>1194</v>
      </c>
      <c r="H485" s="120">
        <v>10000</v>
      </c>
      <c r="I485" s="152" t="s">
        <v>1243</v>
      </c>
      <c r="J485" s="121" t="s">
        <v>1185</v>
      </c>
      <c r="K485" s="115" t="s">
        <v>1186</v>
      </c>
      <c r="L485" s="115" t="s">
        <v>962</v>
      </c>
      <c r="M485" s="138" t="s">
        <v>1143</v>
      </c>
      <c r="P485" s="4"/>
    </row>
    <row r="486" spans="1:16" ht="25.5" x14ac:dyDescent="0.25">
      <c r="A486" s="138">
        <f t="shared" si="7"/>
        <v>478</v>
      </c>
      <c r="B486" s="115">
        <v>556</v>
      </c>
      <c r="C486" s="119" t="s">
        <v>1190</v>
      </c>
      <c r="D486" s="115" t="s">
        <v>1184</v>
      </c>
      <c r="E486" s="58">
        <v>0</v>
      </c>
      <c r="F486" s="115" t="s">
        <v>1143</v>
      </c>
      <c r="G486" s="115" t="s">
        <v>1195</v>
      </c>
      <c r="H486" s="120">
        <v>44589</v>
      </c>
      <c r="I486" s="152" t="s">
        <v>1243</v>
      </c>
      <c r="J486" s="121" t="s">
        <v>1185</v>
      </c>
      <c r="K486" s="115" t="s">
        <v>1186</v>
      </c>
      <c r="L486" s="115" t="s">
        <v>962</v>
      </c>
      <c r="M486" s="138" t="s">
        <v>1143</v>
      </c>
      <c r="P486" s="4"/>
    </row>
    <row r="487" spans="1:16" s="59" customFormat="1" ht="38.25" x14ac:dyDescent="0.25">
      <c r="A487" s="138">
        <f t="shared" si="7"/>
        <v>479</v>
      </c>
      <c r="B487" s="122">
        <v>557</v>
      </c>
      <c r="C487" s="123" t="s">
        <v>1196</v>
      </c>
      <c r="D487" s="124" t="s">
        <v>1203</v>
      </c>
      <c r="E487" s="66">
        <v>0</v>
      </c>
      <c r="F487" s="125" t="s">
        <v>1207</v>
      </c>
      <c r="G487" s="66" t="s">
        <v>1197</v>
      </c>
      <c r="H487" s="126">
        <v>1</v>
      </c>
      <c r="I487" s="153" t="s">
        <v>1243</v>
      </c>
      <c r="J487" s="127" t="s">
        <v>1198</v>
      </c>
      <c r="K487" s="64" t="s">
        <v>1202</v>
      </c>
      <c r="L487" s="151" t="s">
        <v>962</v>
      </c>
      <c r="M487" s="150" t="s">
        <v>1143</v>
      </c>
    </row>
    <row r="488" spans="1:16" s="61" customFormat="1" ht="38.25" x14ac:dyDescent="0.25">
      <c r="A488" s="138">
        <f t="shared" si="7"/>
        <v>480</v>
      </c>
      <c r="B488" s="67">
        <v>504</v>
      </c>
      <c r="C488" s="65" t="s">
        <v>1157</v>
      </c>
      <c r="D488" s="65" t="s">
        <v>1199</v>
      </c>
      <c r="E488" s="67">
        <v>0</v>
      </c>
      <c r="F488" s="128" t="s">
        <v>1215</v>
      </c>
      <c r="G488" s="67" t="s">
        <v>1200</v>
      </c>
      <c r="H488" s="129">
        <v>1</v>
      </c>
      <c r="I488" s="67">
        <v>27032.67</v>
      </c>
      <c r="J488" s="130" t="s">
        <v>1201</v>
      </c>
      <c r="K488" s="67" t="s">
        <v>1202</v>
      </c>
      <c r="L488" s="115" t="s">
        <v>962</v>
      </c>
      <c r="M488" s="138" t="s">
        <v>1143</v>
      </c>
    </row>
    <row r="489" spans="1:16" s="61" customFormat="1" ht="87" customHeight="1" x14ac:dyDescent="0.25">
      <c r="A489" s="138">
        <f t="shared" si="7"/>
        <v>481</v>
      </c>
      <c r="B489" s="67">
        <v>558</v>
      </c>
      <c r="C489" s="65" t="s">
        <v>1204</v>
      </c>
      <c r="D489" s="131" t="s">
        <v>1206</v>
      </c>
      <c r="E489" s="67">
        <v>0</v>
      </c>
      <c r="F489" s="132" t="s">
        <v>1210</v>
      </c>
      <c r="G489" s="133" t="s">
        <v>1216</v>
      </c>
      <c r="H489" s="129">
        <v>6332769.9400000004</v>
      </c>
      <c r="I489" s="152" t="s">
        <v>1243</v>
      </c>
      <c r="J489" s="134" t="s">
        <v>1217</v>
      </c>
      <c r="K489" s="135" t="s">
        <v>1205</v>
      </c>
      <c r="L489" s="115" t="s">
        <v>962</v>
      </c>
      <c r="M489" s="138" t="s">
        <v>1143</v>
      </c>
    </row>
    <row r="490" spans="1:16" s="61" customFormat="1" ht="87" customHeight="1" x14ac:dyDescent="0.25">
      <c r="A490" s="138">
        <f t="shared" si="7"/>
        <v>482</v>
      </c>
      <c r="B490" s="67">
        <v>559</v>
      </c>
      <c r="C490" s="65" t="s">
        <v>1157</v>
      </c>
      <c r="D490" s="128" t="s">
        <v>1211</v>
      </c>
      <c r="E490" s="67">
        <v>0</v>
      </c>
      <c r="F490" s="128" t="s">
        <v>1212</v>
      </c>
      <c r="G490" s="133" t="s">
        <v>1213</v>
      </c>
      <c r="H490" s="129">
        <v>1</v>
      </c>
      <c r="I490" s="67">
        <v>53415700</v>
      </c>
      <c r="J490" s="134" t="s">
        <v>1214</v>
      </c>
      <c r="K490" s="128" t="s">
        <v>1202</v>
      </c>
      <c r="L490" s="115" t="s">
        <v>962</v>
      </c>
      <c r="M490" s="138" t="s">
        <v>1143</v>
      </c>
    </row>
    <row r="491" spans="1:16" s="61" customFormat="1" ht="87" customHeight="1" x14ac:dyDescent="0.25">
      <c r="A491" s="138">
        <f t="shared" si="7"/>
        <v>483</v>
      </c>
      <c r="B491" s="67">
        <v>560</v>
      </c>
      <c r="C491" s="137" t="s">
        <v>1219</v>
      </c>
      <c r="D491" s="137" t="s">
        <v>1220</v>
      </c>
      <c r="E491" s="67">
        <v>0</v>
      </c>
      <c r="F491" s="137" t="s">
        <v>1222</v>
      </c>
      <c r="G491" s="138" t="s">
        <v>1221</v>
      </c>
      <c r="H491" s="129">
        <v>1</v>
      </c>
      <c r="I491" s="67">
        <v>2251917</v>
      </c>
      <c r="J491" s="139" t="s">
        <v>1223</v>
      </c>
      <c r="K491" s="128" t="s">
        <v>1202</v>
      </c>
      <c r="L491" s="115" t="s">
        <v>962</v>
      </c>
      <c r="M491" s="138" t="s">
        <v>1143</v>
      </c>
    </row>
    <row r="492" spans="1:16" s="61" customFormat="1" ht="87" customHeight="1" x14ac:dyDescent="0.25">
      <c r="A492" s="138">
        <f t="shared" si="7"/>
        <v>484</v>
      </c>
      <c r="B492" s="67">
        <v>561</v>
      </c>
      <c r="C492" s="137" t="s">
        <v>1157</v>
      </c>
      <c r="D492" s="137" t="s">
        <v>1224</v>
      </c>
      <c r="E492" s="67">
        <v>0</v>
      </c>
      <c r="F492" s="137" t="s">
        <v>1225</v>
      </c>
      <c r="G492" s="138" t="s">
        <v>1230</v>
      </c>
      <c r="H492" s="129">
        <v>1</v>
      </c>
      <c r="I492" s="152" t="s">
        <v>1243</v>
      </c>
      <c r="J492" s="139" t="s">
        <v>1226</v>
      </c>
      <c r="K492" s="128" t="s">
        <v>1202</v>
      </c>
      <c r="L492" s="115" t="s">
        <v>962</v>
      </c>
      <c r="M492" s="138" t="s">
        <v>1143</v>
      </c>
    </row>
    <row r="493" spans="1:16" s="61" customFormat="1" ht="87" customHeight="1" x14ac:dyDescent="0.25">
      <c r="A493" s="138">
        <f t="shared" si="7"/>
        <v>485</v>
      </c>
      <c r="B493" s="138" t="s">
        <v>1246</v>
      </c>
      <c r="C493" s="137" t="s">
        <v>1157</v>
      </c>
      <c r="D493" s="137" t="s">
        <v>1227</v>
      </c>
      <c r="E493" s="67">
        <v>0</v>
      </c>
      <c r="F493" s="137" t="s">
        <v>1228</v>
      </c>
      <c r="G493" s="138" t="s">
        <v>1229</v>
      </c>
      <c r="H493" s="129">
        <v>1</v>
      </c>
      <c r="I493" s="152" t="s">
        <v>1243</v>
      </c>
      <c r="J493" s="139" t="s">
        <v>1226</v>
      </c>
      <c r="K493" s="128" t="s">
        <v>1202</v>
      </c>
      <c r="L493" s="115" t="s">
        <v>962</v>
      </c>
      <c r="M493" s="138" t="s">
        <v>1143</v>
      </c>
    </row>
    <row r="494" spans="1:16" s="61" customFormat="1" ht="87" customHeight="1" x14ac:dyDescent="0.25">
      <c r="A494" s="138">
        <f t="shared" si="7"/>
        <v>486</v>
      </c>
      <c r="B494" s="138" t="s">
        <v>1245</v>
      </c>
      <c r="C494" s="137" t="s">
        <v>1157</v>
      </c>
      <c r="D494" s="137" t="s">
        <v>1231</v>
      </c>
      <c r="E494" s="67">
        <v>0</v>
      </c>
      <c r="F494" s="137" t="s">
        <v>1233</v>
      </c>
      <c r="G494" s="138">
        <v>1200</v>
      </c>
      <c r="H494" s="129">
        <v>1</v>
      </c>
      <c r="I494" s="67">
        <v>151464</v>
      </c>
      <c r="J494" s="139" t="s">
        <v>1232</v>
      </c>
      <c r="K494" s="128" t="s">
        <v>1202</v>
      </c>
      <c r="L494" s="115" t="s">
        <v>962</v>
      </c>
      <c r="M494" s="138" t="s">
        <v>1143</v>
      </c>
    </row>
    <row r="495" spans="1:16" s="61" customFormat="1" ht="87" customHeight="1" x14ac:dyDescent="0.25">
      <c r="A495" s="138">
        <f t="shared" si="7"/>
        <v>487</v>
      </c>
      <c r="B495" s="67">
        <v>564</v>
      </c>
      <c r="C495" s="137" t="s">
        <v>1157</v>
      </c>
      <c r="D495" s="137" t="s">
        <v>1239</v>
      </c>
      <c r="E495" s="67">
        <v>0</v>
      </c>
      <c r="F495" s="137" t="s">
        <v>1234</v>
      </c>
      <c r="G495" s="138" t="s">
        <v>1235</v>
      </c>
      <c r="H495" s="129">
        <v>1</v>
      </c>
      <c r="I495" s="67">
        <v>132531</v>
      </c>
      <c r="J495" s="139" t="s">
        <v>1236</v>
      </c>
      <c r="K495" s="128" t="s">
        <v>1202</v>
      </c>
      <c r="L495" s="115" t="s">
        <v>962</v>
      </c>
      <c r="M495" s="138" t="s">
        <v>1143</v>
      </c>
    </row>
    <row r="496" spans="1:16" s="61" customFormat="1" ht="87" customHeight="1" x14ac:dyDescent="0.25">
      <c r="A496" s="138">
        <f t="shared" si="7"/>
        <v>488</v>
      </c>
      <c r="B496" s="67">
        <v>565</v>
      </c>
      <c r="C496" s="137" t="s">
        <v>1157</v>
      </c>
      <c r="D496" s="137" t="s">
        <v>1240</v>
      </c>
      <c r="E496" s="67">
        <v>0</v>
      </c>
      <c r="F496" s="137" t="s">
        <v>1237</v>
      </c>
      <c r="G496" s="138" t="s">
        <v>1238</v>
      </c>
      <c r="H496" s="129">
        <v>1</v>
      </c>
      <c r="I496" s="67">
        <v>338811.2</v>
      </c>
      <c r="J496" s="139">
        <v>44266</v>
      </c>
      <c r="K496" s="128" t="s">
        <v>1202</v>
      </c>
      <c r="L496" s="156" t="s">
        <v>962</v>
      </c>
      <c r="M496" s="138" t="s">
        <v>1143</v>
      </c>
    </row>
    <row r="497" spans="1:16" s="61" customFormat="1" ht="87" customHeight="1" x14ac:dyDescent="0.25">
      <c r="A497" s="138">
        <f t="shared" si="7"/>
        <v>489</v>
      </c>
      <c r="B497" s="67">
        <v>566</v>
      </c>
      <c r="C497" s="137" t="s">
        <v>1157</v>
      </c>
      <c r="D497" s="137" t="s">
        <v>1247</v>
      </c>
      <c r="E497" s="67"/>
      <c r="F497" s="137" t="s">
        <v>1248</v>
      </c>
      <c r="G497" s="138" t="s">
        <v>1249</v>
      </c>
      <c r="H497" s="129">
        <v>1</v>
      </c>
      <c r="I497" s="67">
        <v>149949.35999999999</v>
      </c>
      <c r="J497" s="139">
        <v>44368</v>
      </c>
      <c r="K497" s="128" t="s">
        <v>1202</v>
      </c>
      <c r="L497" s="156" t="s">
        <v>962</v>
      </c>
      <c r="M497" s="138" t="s">
        <v>1143</v>
      </c>
    </row>
    <row r="498" spans="1:16" s="29" customFormat="1" ht="25.5" x14ac:dyDescent="0.25">
      <c r="A498" s="138">
        <f t="shared" si="7"/>
        <v>490</v>
      </c>
      <c r="B498" s="98">
        <v>588</v>
      </c>
      <c r="C498" s="109" t="s">
        <v>774</v>
      </c>
      <c r="D498" s="109" t="s">
        <v>1251</v>
      </c>
      <c r="E498" s="162">
        <v>0</v>
      </c>
      <c r="F498" s="109">
        <v>0</v>
      </c>
      <c r="G498" s="98">
        <v>41.5</v>
      </c>
      <c r="H498" s="163">
        <v>1942302.91</v>
      </c>
      <c r="I498" s="98" t="s">
        <v>1243</v>
      </c>
      <c r="J498" s="164">
        <v>44537</v>
      </c>
      <c r="K498" s="109" t="s">
        <v>1250</v>
      </c>
      <c r="L498" s="165" t="s">
        <v>962</v>
      </c>
      <c r="M498" s="98" t="s">
        <v>1143</v>
      </c>
    </row>
    <row r="499" spans="1:16" s="29" customFormat="1" ht="25.5" x14ac:dyDescent="0.25">
      <c r="A499" s="138">
        <f t="shared" si="7"/>
        <v>491</v>
      </c>
      <c r="B499" s="98">
        <v>592</v>
      </c>
      <c r="C499" s="109" t="s">
        <v>774</v>
      </c>
      <c r="D499" s="109" t="s">
        <v>1252</v>
      </c>
      <c r="E499" s="162">
        <v>0</v>
      </c>
      <c r="F499" s="109">
        <v>0</v>
      </c>
      <c r="G499" s="98">
        <v>57.5</v>
      </c>
      <c r="H499" s="163">
        <v>2691142.58</v>
      </c>
      <c r="I499" s="98" t="s">
        <v>1243</v>
      </c>
      <c r="J499" s="164">
        <v>44537</v>
      </c>
      <c r="K499" s="109" t="s">
        <v>1250</v>
      </c>
      <c r="L499" s="165" t="s">
        <v>962</v>
      </c>
      <c r="M499" s="166" t="s">
        <v>1143</v>
      </c>
    </row>
    <row r="500" spans="1:16" s="29" customFormat="1" ht="25.5" x14ac:dyDescent="0.25">
      <c r="A500" s="138">
        <f t="shared" si="7"/>
        <v>492</v>
      </c>
      <c r="B500" s="98">
        <v>593</v>
      </c>
      <c r="C500" s="109" t="s">
        <v>774</v>
      </c>
      <c r="D500" s="109" t="s">
        <v>1253</v>
      </c>
      <c r="E500" s="162">
        <v>0</v>
      </c>
      <c r="F500" s="109">
        <v>0</v>
      </c>
      <c r="G500" s="98">
        <v>60.1</v>
      </c>
      <c r="H500" s="163">
        <v>2812829.03</v>
      </c>
      <c r="I500" s="98" t="s">
        <v>1243</v>
      </c>
      <c r="J500" s="164">
        <v>44537</v>
      </c>
      <c r="K500" s="109" t="s">
        <v>1250</v>
      </c>
      <c r="L500" s="165" t="s">
        <v>962</v>
      </c>
      <c r="M500" s="166" t="s">
        <v>1143</v>
      </c>
    </row>
    <row r="501" spans="1:16" ht="38.25" x14ac:dyDescent="0.25">
      <c r="A501" s="138">
        <f t="shared" si="7"/>
        <v>493</v>
      </c>
      <c r="B501" s="98">
        <v>594</v>
      </c>
      <c r="C501" s="109" t="s">
        <v>1157</v>
      </c>
      <c r="D501" s="109" t="s">
        <v>1262</v>
      </c>
      <c r="E501" s="167">
        <v>0</v>
      </c>
      <c r="F501" s="168" t="s">
        <v>1261</v>
      </c>
      <c r="G501" s="169" t="s">
        <v>1260</v>
      </c>
      <c r="H501" s="173">
        <v>1</v>
      </c>
      <c r="I501" s="175">
        <v>8899800.3000000007</v>
      </c>
      <c r="J501" s="170">
        <v>44574</v>
      </c>
      <c r="K501" s="128" t="s">
        <v>1202</v>
      </c>
      <c r="L501" s="171" t="s">
        <v>962</v>
      </c>
      <c r="M501" s="166" t="s">
        <v>1143</v>
      </c>
      <c r="P501" s="4"/>
    </row>
    <row r="502" spans="1:16" ht="30" x14ac:dyDescent="0.25">
      <c r="A502" s="138">
        <f t="shared" si="7"/>
        <v>494</v>
      </c>
      <c r="B502" s="98">
        <v>595</v>
      </c>
      <c r="C502" s="109" t="s">
        <v>1157</v>
      </c>
      <c r="D502" s="109" t="s">
        <v>1263</v>
      </c>
      <c r="E502" s="167">
        <v>0</v>
      </c>
      <c r="F502" s="168" t="s">
        <v>1264</v>
      </c>
      <c r="G502" s="174">
        <v>600</v>
      </c>
      <c r="H502" s="174">
        <v>1</v>
      </c>
      <c r="I502" s="172">
        <v>10272</v>
      </c>
      <c r="J502" s="170">
        <v>44830</v>
      </c>
      <c r="K502" s="169" t="s">
        <v>1202</v>
      </c>
      <c r="L502" s="171" t="s">
        <v>962</v>
      </c>
      <c r="M502" s="169" t="s">
        <v>1143</v>
      </c>
      <c r="P502" s="4"/>
    </row>
    <row r="503" spans="1:16" ht="60" x14ac:dyDescent="0.25">
      <c r="A503" s="138">
        <f t="shared" si="7"/>
        <v>495</v>
      </c>
      <c r="B503" s="175">
        <v>596</v>
      </c>
      <c r="C503" s="169" t="s">
        <v>1157</v>
      </c>
      <c r="D503" s="168" t="s">
        <v>1265</v>
      </c>
      <c r="E503" s="167">
        <v>0</v>
      </c>
      <c r="F503" s="168" t="s">
        <v>1266</v>
      </c>
      <c r="G503" s="176" t="s">
        <v>1267</v>
      </c>
      <c r="H503" s="173">
        <v>1</v>
      </c>
      <c r="I503" s="174">
        <v>6214300</v>
      </c>
      <c r="J503" s="170">
        <v>44671</v>
      </c>
      <c r="K503" s="169" t="s">
        <v>1202</v>
      </c>
      <c r="L503" s="171" t="s">
        <v>962</v>
      </c>
      <c r="M503" s="169" t="s">
        <v>1143</v>
      </c>
      <c r="P503" s="4"/>
    </row>
    <row r="504" spans="1:16" ht="30" x14ac:dyDescent="0.25">
      <c r="A504" s="138">
        <f t="shared" si="7"/>
        <v>496</v>
      </c>
      <c r="B504" s="175">
        <v>597</v>
      </c>
      <c r="C504" s="169" t="s">
        <v>1157</v>
      </c>
      <c r="D504" s="109" t="s">
        <v>1268</v>
      </c>
      <c r="E504" s="167">
        <v>0</v>
      </c>
      <c r="F504" s="168" t="s">
        <v>1269</v>
      </c>
      <c r="G504" s="169" t="s">
        <v>1270</v>
      </c>
      <c r="H504" s="174">
        <v>1</v>
      </c>
      <c r="I504" s="174">
        <v>5129568</v>
      </c>
      <c r="J504" s="170">
        <v>44776</v>
      </c>
      <c r="K504" s="169" t="s">
        <v>1202</v>
      </c>
      <c r="L504" s="171" t="s">
        <v>962</v>
      </c>
      <c r="M504" s="169" t="s">
        <v>1143</v>
      </c>
      <c r="P504" s="4"/>
    </row>
    <row r="505" spans="1:16" ht="30" x14ac:dyDescent="0.25">
      <c r="A505" s="138">
        <f t="shared" si="7"/>
        <v>497</v>
      </c>
      <c r="B505" s="175">
        <v>599</v>
      </c>
      <c r="C505" s="169" t="s">
        <v>774</v>
      </c>
      <c r="D505" s="109" t="s">
        <v>1271</v>
      </c>
      <c r="E505" s="167">
        <v>0</v>
      </c>
      <c r="F505" s="168" t="s">
        <v>1272</v>
      </c>
      <c r="G505" s="175">
        <v>51.6</v>
      </c>
      <c r="H505" s="175">
        <v>2138763.4</v>
      </c>
      <c r="I505" s="175">
        <v>867416.64</v>
      </c>
      <c r="J505" s="170">
        <v>44803</v>
      </c>
      <c r="K505" s="169" t="s">
        <v>1202</v>
      </c>
      <c r="L505" s="171" t="s">
        <v>962</v>
      </c>
      <c r="M505" s="169" t="s">
        <v>1143</v>
      </c>
      <c r="P505" s="4"/>
    </row>
    <row r="506" spans="1:16" ht="30" x14ac:dyDescent="0.25">
      <c r="A506" s="138">
        <f t="shared" si="7"/>
        <v>498</v>
      </c>
      <c r="B506" s="175">
        <v>600</v>
      </c>
      <c r="C506" s="169" t="s">
        <v>1273</v>
      </c>
      <c r="D506" s="178" t="s">
        <v>1274</v>
      </c>
      <c r="E506" s="167">
        <v>0</v>
      </c>
      <c r="F506" s="168" t="s">
        <v>1275</v>
      </c>
      <c r="G506" s="175">
        <v>134</v>
      </c>
      <c r="H506" s="175">
        <v>1</v>
      </c>
      <c r="I506" s="175">
        <v>1634418.37</v>
      </c>
      <c r="J506" s="170">
        <v>44844</v>
      </c>
      <c r="K506" s="169" t="s">
        <v>1202</v>
      </c>
      <c r="L506" s="171" t="s">
        <v>962</v>
      </c>
      <c r="M506" s="169" t="s">
        <v>1143</v>
      </c>
      <c r="P506" s="4"/>
    </row>
    <row r="507" spans="1:16" ht="30" x14ac:dyDescent="0.25">
      <c r="A507" s="138">
        <f t="shared" si="7"/>
        <v>499</v>
      </c>
      <c r="B507" s="175">
        <v>601</v>
      </c>
      <c r="C507" s="169" t="s">
        <v>1276</v>
      </c>
      <c r="D507" s="178" t="s">
        <v>1277</v>
      </c>
      <c r="E507" s="167">
        <v>0</v>
      </c>
      <c r="F507" s="168" t="s">
        <v>1278</v>
      </c>
      <c r="G507" s="175">
        <v>6</v>
      </c>
      <c r="H507" s="175">
        <v>1</v>
      </c>
      <c r="I507" s="175">
        <v>73065.649999999994</v>
      </c>
      <c r="J507" s="170">
        <v>44845</v>
      </c>
      <c r="K507" s="169" t="s">
        <v>1202</v>
      </c>
      <c r="L507" s="171" t="s">
        <v>962</v>
      </c>
      <c r="M507" s="169" t="s">
        <v>1143</v>
      </c>
      <c r="P507" s="4"/>
    </row>
    <row r="508" spans="1:16" ht="30" x14ac:dyDescent="0.25">
      <c r="A508" s="138">
        <f t="shared" si="7"/>
        <v>500</v>
      </c>
      <c r="B508" s="175">
        <v>602</v>
      </c>
      <c r="C508" s="169" t="s">
        <v>442</v>
      </c>
      <c r="D508" s="169" t="s">
        <v>1279</v>
      </c>
      <c r="E508" s="167">
        <v>0</v>
      </c>
      <c r="F508" s="169">
        <v>0</v>
      </c>
      <c r="G508" s="175">
        <v>2820</v>
      </c>
      <c r="H508" s="175">
        <v>0</v>
      </c>
      <c r="I508" s="175">
        <v>0</v>
      </c>
      <c r="J508" s="170">
        <v>43830</v>
      </c>
      <c r="K508" s="168" t="s">
        <v>1290</v>
      </c>
      <c r="L508" s="171" t="s">
        <v>962</v>
      </c>
      <c r="M508" s="169" t="s">
        <v>1143</v>
      </c>
      <c r="P508" s="4"/>
    </row>
    <row r="509" spans="1:16" ht="30" x14ac:dyDescent="0.25">
      <c r="A509" s="138">
        <f t="shared" si="7"/>
        <v>501</v>
      </c>
      <c r="B509" s="175">
        <v>603</v>
      </c>
      <c r="C509" s="169" t="s">
        <v>442</v>
      </c>
      <c r="D509" s="169" t="s">
        <v>1280</v>
      </c>
      <c r="E509" s="167">
        <v>0</v>
      </c>
      <c r="F509" s="169">
        <v>0</v>
      </c>
      <c r="G509" s="175">
        <v>1940</v>
      </c>
      <c r="H509" s="175">
        <v>0</v>
      </c>
      <c r="I509" s="175">
        <v>0</v>
      </c>
      <c r="J509" s="170">
        <v>43830</v>
      </c>
      <c r="K509" s="168" t="s">
        <v>1290</v>
      </c>
      <c r="L509" s="171" t="s">
        <v>962</v>
      </c>
      <c r="M509" s="169" t="s">
        <v>1143</v>
      </c>
      <c r="P509" s="4"/>
    </row>
    <row r="510" spans="1:16" ht="30" x14ac:dyDescent="0.25">
      <c r="A510" s="138">
        <f t="shared" si="7"/>
        <v>502</v>
      </c>
      <c r="B510" s="175">
        <v>604</v>
      </c>
      <c r="C510" s="169" t="s">
        <v>442</v>
      </c>
      <c r="D510" s="169" t="s">
        <v>1281</v>
      </c>
      <c r="E510" s="167">
        <v>0</v>
      </c>
      <c r="F510" s="169">
        <v>0</v>
      </c>
      <c r="G510" s="175">
        <v>480</v>
      </c>
      <c r="H510" s="175">
        <v>0</v>
      </c>
      <c r="I510" s="175">
        <v>0</v>
      </c>
      <c r="J510" s="170">
        <v>43830</v>
      </c>
      <c r="K510" s="168" t="s">
        <v>1290</v>
      </c>
      <c r="L510" s="171" t="s">
        <v>962</v>
      </c>
      <c r="M510" s="169" t="s">
        <v>1143</v>
      </c>
      <c r="P510" s="4"/>
    </row>
    <row r="511" spans="1:16" ht="30" x14ac:dyDescent="0.25">
      <c r="A511" s="138">
        <f t="shared" si="7"/>
        <v>503</v>
      </c>
      <c r="B511" s="175">
        <v>605</v>
      </c>
      <c r="C511" s="169" t="s">
        <v>442</v>
      </c>
      <c r="D511" s="169" t="s">
        <v>1282</v>
      </c>
      <c r="E511" s="167">
        <v>0</v>
      </c>
      <c r="F511" s="169">
        <v>0</v>
      </c>
      <c r="G511" s="175">
        <v>370</v>
      </c>
      <c r="H511" s="175">
        <v>0</v>
      </c>
      <c r="I511" s="175">
        <v>0</v>
      </c>
      <c r="J511" s="170">
        <v>43830</v>
      </c>
      <c r="K511" s="168" t="s">
        <v>1290</v>
      </c>
      <c r="L511" s="171" t="s">
        <v>962</v>
      </c>
      <c r="M511" s="169" t="s">
        <v>1143</v>
      </c>
    </row>
    <row r="512" spans="1:16" ht="30" x14ac:dyDescent="0.25">
      <c r="A512" s="138">
        <f t="shared" si="7"/>
        <v>504</v>
      </c>
      <c r="B512" s="175">
        <v>606</v>
      </c>
      <c r="C512" s="169" t="s">
        <v>442</v>
      </c>
      <c r="D512" s="169" t="s">
        <v>1283</v>
      </c>
      <c r="E512" s="167">
        <v>0</v>
      </c>
      <c r="F512" s="169">
        <v>0</v>
      </c>
      <c r="G512" s="175">
        <v>230</v>
      </c>
      <c r="H512" s="175">
        <v>0</v>
      </c>
      <c r="I512" s="175">
        <v>0</v>
      </c>
      <c r="J512" s="170">
        <v>43830</v>
      </c>
      <c r="K512" s="168" t="s">
        <v>1290</v>
      </c>
      <c r="L512" s="171" t="s">
        <v>962</v>
      </c>
      <c r="M512" s="169" t="s">
        <v>1143</v>
      </c>
    </row>
    <row r="513" spans="1:13" ht="30" x14ac:dyDescent="0.25">
      <c r="A513" s="138">
        <f t="shared" si="7"/>
        <v>505</v>
      </c>
      <c r="B513" s="175">
        <v>607</v>
      </c>
      <c r="C513" s="169" t="s">
        <v>442</v>
      </c>
      <c r="D513" s="169" t="s">
        <v>1284</v>
      </c>
      <c r="E513" s="167">
        <v>0</v>
      </c>
      <c r="F513" s="169">
        <v>0</v>
      </c>
      <c r="G513" s="175">
        <v>1860</v>
      </c>
      <c r="H513" s="175">
        <v>0</v>
      </c>
      <c r="I513" s="175">
        <v>0</v>
      </c>
      <c r="J513" s="170">
        <v>43830</v>
      </c>
      <c r="K513" s="168" t="s">
        <v>1290</v>
      </c>
      <c r="L513" s="171" t="s">
        <v>962</v>
      </c>
      <c r="M513" s="169" t="s">
        <v>1143</v>
      </c>
    </row>
    <row r="514" spans="1:13" ht="30" x14ac:dyDescent="0.25">
      <c r="A514" s="138">
        <f t="shared" si="7"/>
        <v>506</v>
      </c>
      <c r="B514" s="175">
        <v>608</v>
      </c>
      <c r="C514" s="169" t="s">
        <v>442</v>
      </c>
      <c r="D514" s="169" t="s">
        <v>1285</v>
      </c>
      <c r="E514" s="167">
        <v>0</v>
      </c>
      <c r="F514" s="169">
        <v>0</v>
      </c>
      <c r="G514" s="175">
        <v>350</v>
      </c>
      <c r="H514" s="175">
        <v>0</v>
      </c>
      <c r="I514" s="175">
        <v>0</v>
      </c>
      <c r="J514" s="170">
        <v>43830</v>
      </c>
      <c r="K514" s="168" t="s">
        <v>1290</v>
      </c>
      <c r="L514" s="171" t="s">
        <v>962</v>
      </c>
      <c r="M514" s="169" t="s">
        <v>1143</v>
      </c>
    </row>
    <row r="515" spans="1:13" ht="30" x14ac:dyDescent="0.25">
      <c r="A515" s="138">
        <f t="shared" si="7"/>
        <v>507</v>
      </c>
      <c r="B515" s="175">
        <v>609</v>
      </c>
      <c r="C515" s="169" t="s">
        <v>442</v>
      </c>
      <c r="D515" s="169" t="s">
        <v>1286</v>
      </c>
      <c r="E515" s="167">
        <v>0</v>
      </c>
      <c r="F515" s="169">
        <v>0</v>
      </c>
      <c r="G515" s="175">
        <v>500</v>
      </c>
      <c r="H515" s="175">
        <v>0</v>
      </c>
      <c r="I515" s="175">
        <v>0</v>
      </c>
      <c r="J515" s="170">
        <v>43830</v>
      </c>
      <c r="K515" s="168" t="s">
        <v>1290</v>
      </c>
      <c r="L515" s="171" t="s">
        <v>962</v>
      </c>
      <c r="M515" s="169" t="s">
        <v>1143</v>
      </c>
    </row>
    <row r="516" spans="1:13" ht="30" x14ac:dyDescent="0.25">
      <c r="A516" s="138">
        <f t="shared" si="7"/>
        <v>508</v>
      </c>
      <c r="B516" s="175">
        <v>610</v>
      </c>
      <c r="C516" s="169" t="s">
        <v>442</v>
      </c>
      <c r="D516" s="169" t="s">
        <v>1287</v>
      </c>
      <c r="E516" s="167">
        <v>0</v>
      </c>
      <c r="F516" s="169">
        <v>0</v>
      </c>
      <c r="G516" s="175">
        <v>230</v>
      </c>
      <c r="H516" s="175">
        <v>0</v>
      </c>
      <c r="I516" s="175">
        <v>0</v>
      </c>
      <c r="J516" s="170">
        <v>43830</v>
      </c>
      <c r="K516" s="168" t="s">
        <v>1290</v>
      </c>
      <c r="L516" s="171" t="s">
        <v>962</v>
      </c>
      <c r="M516" s="169" t="s">
        <v>1143</v>
      </c>
    </row>
    <row r="517" spans="1:13" ht="30" x14ac:dyDescent="0.25">
      <c r="A517" s="138">
        <f t="shared" si="7"/>
        <v>509</v>
      </c>
      <c r="B517" s="175">
        <v>611</v>
      </c>
      <c r="C517" s="169" t="s">
        <v>442</v>
      </c>
      <c r="D517" s="169" t="s">
        <v>1288</v>
      </c>
      <c r="E517" s="167">
        <v>0</v>
      </c>
      <c r="F517" s="169">
        <v>0</v>
      </c>
      <c r="G517" s="175">
        <v>600</v>
      </c>
      <c r="H517" s="175">
        <v>0</v>
      </c>
      <c r="I517" s="175">
        <v>0</v>
      </c>
      <c r="J517" s="170">
        <v>43830</v>
      </c>
      <c r="K517" s="168" t="s">
        <v>1290</v>
      </c>
      <c r="L517" s="171" t="s">
        <v>962</v>
      </c>
      <c r="M517" s="169" t="s">
        <v>1143</v>
      </c>
    </row>
    <row r="518" spans="1:13" ht="30" x14ac:dyDescent="0.25">
      <c r="A518" s="138">
        <f t="shared" si="7"/>
        <v>510</v>
      </c>
      <c r="B518" s="175">
        <v>612</v>
      </c>
      <c r="C518" s="169" t="s">
        <v>442</v>
      </c>
      <c r="D518" s="169" t="s">
        <v>1289</v>
      </c>
      <c r="E518" s="167">
        <v>0</v>
      </c>
      <c r="F518" s="169">
        <v>0</v>
      </c>
      <c r="G518" s="175">
        <v>10000</v>
      </c>
      <c r="H518" s="175">
        <v>0</v>
      </c>
      <c r="I518" s="175">
        <v>0</v>
      </c>
      <c r="J518" s="170">
        <v>43830</v>
      </c>
      <c r="K518" s="168" t="s">
        <v>1290</v>
      </c>
      <c r="L518" s="171" t="s">
        <v>962</v>
      </c>
      <c r="M518" s="169" t="s">
        <v>1143</v>
      </c>
    </row>
    <row r="519" spans="1:13" ht="30" x14ac:dyDescent="0.25">
      <c r="A519" s="138">
        <f t="shared" si="7"/>
        <v>511</v>
      </c>
      <c r="B519" s="175">
        <v>613</v>
      </c>
      <c r="C519" s="169" t="s">
        <v>774</v>
      </c>
      <c r="D519" s="109" t="s">
        <v>1291</v>
      </c>
      <c r="E519" s="167">
        <v>0</v>
      </c>
      <c r="F519" s="168" t="s">
        <v>1292</v>
      </c>
      <c r="G519" s="175">
        <v>50.9</v>
      </c>
      <c r="H519" s="175">
        <v>2120205.7999999998</v>
      </c>
      <c r="I519" s="175">
        <v>855649.36</v>
      </c>
      <c r="J519" s="170">
        <v>44861</v>
      </c>
      <c r="K519" s="169" t="s">
        <v>1202</v>
      </c>
      <c r="L519" s="171" t="s">
        <v>962</v>
      </c>
      <c r="M519" s="169" t="s">
        <v>1143</v>
      </c>
    </row>
    <row r="520" spans="1:13" ht="30" x14ac:dyDescent="0.25">
      <c r="A520" s="138">
        <f t="shared" si="7"/>
        <v>512</v>
      </c>
      <c r="B520" s="175">
        <v>614</v>
      </c>
      <c r="C520" s="169" t="s">
        <v>774</v>
      </c>
      <c r="D520" s="109" t="s">
        <v>1293</v>
      </c>
      <c r="E520" s="167">
        <v>0</v>
      </c>
      <c r="F520" s="168" t="s">
        <v>1294</v>
      </c>
      <c r="G520" s="175">
        <v>52.7</v>
      </c>
      <c r="H520" s="175">
        <v>2134845.2000000002</v>
      </c>
      <c r="I520" s="175">
        <v>885908.08</v>
      </c>
      <c r="J520" s="170">
        <v>44860</v>
      </c>
      <c r="K520" s="169" t="s">
        <v>1202</v>
      </c>
      <c r="L520" s="171" t="s">
        <v>962</v>
      </c>
      <c r="M520" s="169" t="s">
        <v>1143</v>
      </c>
    </row>
    <row r="521" spans="1:13" ht="30" x14ac:dyDescent="0.25">
      <c r="A521" s="138">
        <f t="shared" si="7"/>
        <v>513</v>
      </c>
      <c r="B521" s="175">
        <v>615</v>
      </c>
      <c r="C521" s="169" t="s">
        <v>774</v>
      </c>
      <c r="D521" s="109" t="s">
        <v>1295</v>
      </c>
      <c r="E521" s="167">
        <v>0</v>
      </c>
      <c r="F521" s="168" t="s">
        <v>1296</v>
      </c>
      <c r="G521" s="175">
        <v>51</v>
      </c>
      <c r="H521" s="175">
        <v>2129484.6</v>
      </c>
      <c r="I521" s="175">
        <v>857330.4</v>
      </c>
      <c r="J521" s="170">
        <v>44845</v>
      </c>
      <c r="K521" s="169" t="s">
        <v>1202</v>
      </c>
      <c r="L521" s="171" t="s">
        <v>962</v>
      </c>
      <c r="M521" s="169" t="s">
        <v>1143</v>
      </c>
    </row>
    <row r="522" spans="1:13" ht="30" x14ac:dyDescent="0.25">
      <c r="A522" s="138">
        <f t="shared" si="7"/>
        <v>514</v>
      </c>
      <c r="B522" s="175">
        <v>616</v>
      </c>
      <c r="C522" s="169" t="s">
        <v>774</v>
      </c>
      <c r="D522" s="109" t="s">
        <v>1297</v>
      </c>
      <c r="E522" s="167">
        <v>0</v>
      </c>
      <c r="F522" s="168" t="s">
        <v>1298</v>
      </c>
      <c r="G522" s="175">
        <v>50.9</v>
      </c>
      <c r="H522" s="175">
        <v>2134124</v>
      </c>
      <c r="I522" s="175">
        <v>855649.36</v>
      </c>
      <c r="J522" s="170">
        <v>44861</v>
      </c>
      <c r="K522" s="169" t="s">
        <v>1202</v>
      </c>
      <c r="L522" s="171" t="s">
        <v>962</v>
      </c>
      <c r="M522" s="169" t="s">
        <v>1143</v>
      </c>
    </row>
  </sheetData>
  <mergeCells count="149">
    <mergeCell ref="F1:H1"/>
    <mergeCell ref="O17:O18"/>
    <mergeCell ref="B2:B3"/>
    <mergeCell ref="O10:O11"/>
    <mergeCell ref="X8:X9"/>
    <mergeCell ref="B4:B6"/>
    <mergeCell ref="N8:N9"/>
    <mergeCell ref="O8:O9"/>
    <mergeCell ref="Q8:Q9"/>
    <mergeCell ref="T8:T9"/>
    <mergeCell ref="U8:U9"/>
    <mergeCell ref="V8:V9"/>
    <mergeCell ref="W8:W9"/>
    <mergeCell ref="R8:R9"/>
    <mergeCell ref="S8:S9"/>
    <mergeCell ref="C2:I2"/>
    <mergeCell ref="O20:O21"/>
    <mergeCell ref="O54:O56"/>
    <mergeCell ref="O57:O58"/>
    <mergeCell ref="O38:O40"/>
    <mergeCell ref="O41:O42"/>
    <mergeCell ref="O31:O33"/>
    <mergeCell ref="O43:O45"/>
    <mergeCell ref="O47:O49"/>
    <mergeCell ref="O50:O51"/>
    <mergeCell ref="O67:O69"/>
    <mergeCell ref="O60:O61"/>
    <mergeCell ref="O64:O66"/>
    <mergeCell ref="O86:O87"/>
    <mergeCell ref="O88:O89"/>
    <mergeCell ref="O81:O83"/>
    <mergeCell ref="O71:O73"/>
    <mergeCell ref="O74:O75"/>
    <mergeCell ref="O23:O24"/>
    <mergeCell ref="O28:O29"/>
    <mergeCell ref="O107:O108"/>
    <mergeCell ref="O109:O111"/>
    <mergeCell ref="O112:O114"/>
    <mergeCell ref="O115:O117"/>
    <mergeCell ref="O118:O119"/>
    <mergeCell ref="O120:O121"/>
    <mergeCell ref="O122:O124"/>
    <mergeCell ref="O125:O126"/>
    <mergeCell ref="O90:O92"/>
    <mergeCell ref="O93:O94"/>
    <mergeCell ref="O95:O96"/>
    <mergeCell ref="O98:O99"/>
    <mergeCell ref="O101:O102"/>
    <mergeCell ref="O103:O105"/>
    <mergeCell ref="O150:O151"/>
    <mergeCell ref="O152:O153"/>
    <mergeCell ref="O162:O163"/>
    <mergeCell ref="O169:O170"/>
    <mergeCell ref="O130:O131"/>
    <mergeCell ref="O132:O133"/>
    <mergeCell ref="O136:O138"/>
    <mergeCell ref="O141:O143"/>
    <mergeCell ref="O146:O147"/>
    <mergeCell ref="O148:O149"/>
    <mergeCell ref="O212:O213"/>
    <mergeCell ref="O172:O174"/>
    <mergeCell ref="O164:O165"/>
    <mergeCell ref="O166:O167"/>
    <mergeCell ref="O175:O176"/>
    <mergeCell ref="O178:O179"/>
    <mergeCell ref="O180:O182"/>
    <mergeCell ref="O183:O184"/>
    <mergeCell ref="O185:O186"/>
    <mergeCell ref="O187:O189"/>
    <mergeCell ref="O201:O202"/>
    <mergeCell ref="O191:O192"/>
    <mergeCell ref="O193:O195"/>
    <mergeCell ref="O196:O198"/>
    <mergeCell ref="O199:O200"/>
    <mergeCell ref="O210:O211"/>
    <mergeCell ref="O204:O205"/>
    <mergeCell ref="O206:O207"/>
    <mergeCell ref="O255:O256"/>
    <mergeCell ref="O264:O266"/>
    <mergeCell ref="O232:O233"/>
    <mergeCell ref="O241:O242"/>
    <mergeCell ref="O244:O245"/>
    <mergeCell ref="O235:O236"/>
    <mergeCell ref="O237:O239"/>
    <mergeCell ref="O247:O248"/>
    <mergeCell ref="O224:O225"/>
    <mergeCell ref="O277:O278"/>
    <mergeCell ref="O267:O268"/>
    <mergeCell ref="O270:O271"/>
    <mergeCell ref="O273:O274"/>
    <mergeCell ref="O297:O298"/>
    <mergeCell ref="O299:O301"/>
    <mergeCell ref="O279:O280"/>
    <mergeCell ref="O281:O282"/>
    <mergeCell ref="O283:O284"/>
    <mergeCell ref="O286:O287"/>
    <mergeCell ref="O319:O320"/>
    <mergeCell ref="O321:O322"/>
    <mergeCell ref="O324:O325"/>
    <mergeCell ref="O308:O309"/>
    <mergeCell ref="O316:O318"/>
    <mergeCell ref="O312:O313"/>
    <mergeCell ref="O289:O291"/>
    <mergeCell ref="O302:O304"/>
    <mergeCell ref="O305:O306"/>
    <mergeCell ref="O292:O294"/>
    <mergeCell ref="O295:O296"/>
    <mergeCell ref="O356:O357"/>
    <mergeCell ref="O330:O332"/>
    <mergeCell ref="O334:O336"/>
    <mergeCell ref="O337:O339"/>
    <mergeCell ref="O340:O342"/>
    <mergeCell ref="O343:O345"/>
    <mergeCell ref="O346:O348"/>
    <mergeCell ref="O349:O350"/>
    <mergeCell ref="O351:O352"/>
    <mergeCell ref="O366:O368"/>
    <mergeCell ref="O369:O371"/>
    <mergeCell ref="O372:O374"/>
    <mergeCell ref="O375:O376"/>
    <mergeCell ref="O377:O379"/>
    <mergeCell ref="O380:O382"/>
    <mergeCell ref="O383:O385"/>
    <mergeCell ref="O386:O388"/>
    <mergeCell ref="O363:O365"/>
    <mergeCell ref="O389:O390"/>
    <mergeCell ref="O391:O393"/>
    <mergeCell ref="O394:O396"/>
    <mergeCell ref="O397:O399"/>
    <mergeCell ref="O400:O402"/>
    <mergeCell ref="O403:O405"/>
    <mergeCell ref="O406:O408"/>
    <mergeCell ref="O409:O411"/>
    <mergeCell ref="O412:O414"/>
    <mergeCell ref="O453:O455"/>
    <mergeCell ref="O456:O459"/>
    <mergeCell ref="O441:O443"/>
    <mergeCell ref="O444:O446"/>
    <mergeCell ref="O447:O449"/>
    <mergeCell ref="O450:O452"/>
    <mergeCell ref="O415:O417"/>
    <mergeCell ref="O418:O419"/>
    <mergeCell ref="O420:O422"/>
    <mergeCell ref="O423:O425"/>
    <mergeCell ref="O426:O428"/>
    <mergeCell ref="O429:O431"/>
    <mergeCell ref="O432:O434"/>
    <mergeCell ref="O435:O437"/>
    <mergeCell ref="O438:O440"/>
  </mergeCells>
  <phoneticPr fontId="0" type="noConversion"/>
  <pageMargins left="0.59055118110236227" right="0.19685039370078741" top="0.59055118110236227" bottom="0.59055118110236227" header="0" footer="0"/>
  <pageSetup paperSize="9" scale="4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9"/>
  <sheetViews>
    <sheetView topLeftCell="A5" zoomScale="110" zoomScaleNormal="110" workbookViewId="0">
      <selection activeCell="F11" sqref="F11"/>
    </sheetView>
  </sheetViews>
  <sheetFormatPr defaultRowHeight="15" x14ac:dyDescent="0.25"/>
  <cols>
    <col min="1" max="1" width="10" customWidth="1"/>
    <col min="2" max="2" width="41.5703125" customWidth="1"/>
    <col min="3" max="3" width="14.7109375" customWidth="1"/>
    <col min="4" max="4" width="15.5703125" customWidth="1"/>
    <col min="5" max="5" width="19.28515625" customWidth="1"/>
    <col min="6" max="6" width="18.7109375" customWidth="1"/>
    <col min="7" max="7" width="10.7109375" customWidth="1"/>
    <col min="8" max="8" width="11" customWidth="1"/>
    <col min="9" max="9" width="10.28515625" customWidth="1"/>
    <col min="10" max="10" width="10.5703125" customWidth="1"/>
    <col min="11" max="11" width="10.85546875" customWidth="1"/>
    <col min="12" max="12" width="12.28515625" customWidth="1"/>
  </cols>
  <sheetData>
    <row r="1" spans="1:19" ht="31.5" customHeight="1" thickBot="1" x14ac:dyDescent="0.3">
      <c r="A1" s="2"/>
      <c r="B1" s="193" t="s">
        <v>1078</v>
      </c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9" ht="218.25" customHeight="1" x14ac:dyDescent="0.25">
      <c r="A2" s="189" t="s">
        <v>621</v>
      </c>
      <c r="B2" s="191" t="s">
        <v>756</v>
      </c>
      <c r="C2" s="195" t="s">
        <v>763</v>
      </c>
      <c r="D2" s="195" t="s">
        <v>764</v>
      </c>
      <c r="E2" s="195" t="s">
        <v>772</v>
      </c>
      <c r="F2" s="195" t="s">
        <v>765</v>
      </c>
      <c r="G2" s="195" t="s">
        <v>632</v>
      </c>
      <c r="H2" s="195" t="s">
        <v>633</v>
      </c>
      <c r="I2" s="195" t="s">
        <v>753</v>
      </c>
      <c r="J2" s="191" t="s">
        <v>757</v>
      </c>
      <c r="K2" s="195" t="s">
        <v>754</v>
      </c>
      <c r="L2" s="195" t="s">
        <v>755</v>
      </c>
      <c r="S2" s="2"/>
    </row>
    <row r="3" spans="1:19" ht="15.75" hidden="1" customHeight="1" thickBot="1" x14ac:dyDescent="0.3">
      <c r="A3" s="190"/>
      <c r="B3" s="192"/>
      <c r="C3" s="196"/>
      <c r="D3" s="196"/>
      <c r="E3" s="196"/>
      <c r="F3" s="196"/>
      <c r="G3" s="196"/>
      <c r="H3" s="196"/>
      <c r="I3" s="196"/>
      <c r="J3" s="192"/>
      <c r="K3" s="196"/>
      <c r="L3" s="196"/>
    </row>
    <row r="4" spans="1:19" ht="15.75" hidden="1" customHeight="1" thickBot="1" x14ac:dyDescent="0.3">
      <c r="A4" s="190"/>
      <c r="B4" s="192"/>
      <c r="C4" s="196"/>
      <c r="D4" s="196"/>
      <c r="E4" s="196"/>
      <c r="F4" s="196"/>
      <c r="G4" s="196"/>
      <c r="H4" s="196"/>
      <c r="I4" s="196"/>
      <c r="J4" s="192"/>
      <c r="K4" s="196"/>
      <c r="L4" s="196"/>
    </row>
    <row r="5" spans="1:19" x14ac:dyDescent="0.25">
      <c r="A5" s="1">
        <v>1</v>
      </c>
      <c r="B5" s="140">
        <v>2</v>
      </c>
      <c r="C5" s="140"/>
      <c r="D5" s="20">
        <v>3</v>
      </c>
      <c r="E5" s="20">
        <v>4</v>
      </c>
      <c r="F5" s="20">
        <v>5</v>
      </c>
      <c r="G5" s="20">
        <v>6</v>
      </c>
      <c r="H5" s="20">
        <v>7</v>
      </c>
      <c r="I5" s="20">
        <v>8</v>
      </c>
      <c r="J5" s="20">
        <v>9</v>
      </c>
      <c r="K5" s="20">
        <v>10</v>
      </c>
      <c r="L5" s="20">
        <v>11</v>
      </c>
    </row>
    <row r="6" spans="1:19" ht="60" x14ac:dyDescent="0.25">
      <c r="A6" s="141"/>
      <c r="B6" s="142" t="s">
        <v>771</v>
      </c>
      <c r="C6" s="142" t="s">
        <v>771</v>
      </c>
      <c r="D6" s="142" t="s">
        <v>771</v>
      </c>
      <c r="E6" s="142" t="s">
        <v>771</v>
      </c>
      <c r="F6" s="142"/>
      <c r="G6" s="141"/>
      <c r="H6" s="141"/>
      <c r="I6" s="1"/>
      <c r="J6" s="1"/>
      <c r="K6" s="1"/>
      <c r="L6" s="141"/>
    </row>
    <row r="7" spans="1:19" ht="30" x14ac:dyDescent="0.25">
      <c r="A7" s="141">
        <v>1</v>
      </c>
      <c r="B7" s="142" t="s">
        <v>1160</v>
      </c>
      <c r="C7" s="143">
        <v>2870000</v>
      </c>
      <c r="D7" s="144">
        <v>2870000</v>
      </c>
      <c r="E7" s="145" t="s">
        <v>1156</v>
      </c>
      <c r="F7" s="145" t="s">
        <v>1156</v>
      </c>
      <c r="G7" s="141" t="s">
        <v>962</v>
      </c>
      <c r="H7" s="141">
        <v>0</v>
      </c>
      <c r="I7" s="141">
        <v>0</v>
      </c>
      <c r="J7" s="141">
        <v>0</v>
      </c>
      <c r="K7" s="141">
        <v>0</v>
      </c>
      <c r="L7" s="141">
        <v>0</v>
      </c>
    </row>
    <row r="8" spans="1:19" ht="60" x14ac:dyDescent="0.25">
      <c r="A8" s="141">
        <v>2</v>
      </c>
      <c r="B8" s="142" t="s">
        <v>1209</v>
      </c>
      <c r="C8" s="143">
        <v>4634078.5599999996</v>
      </c>
      <c r="D8" s="144">
        <v>275838</v>
      </c>
      <c r="E8" s="145" t="s">
        <v>1208</v>
      </c>
      <c r="F8" s="145" t="s">
        <v>1208</v>
      </c>
      <c r="G8" s="141" t="s">
        <v>962</v>
      </c>
      <c r="H8" s="141">
        <v>0</v>
      </c>
      <c r="I8" s="141">
        <v>0</v>
      </c>
      <c r="J8" s="141">
        <v>0</v>
      </c>
      <c r="K8" s="141">
        <v>0</v>
      </c>
      <c r="L8" s="1">
        <v>0</v>
      </c>
    </row>
    <row r="9" spans="1:19" ht="45" x14ac:dyDescent="0.25">
      <c r="A9" s="141">
        <v>3</v>
      </c>
      <c r="B9" s="142" t="s">
        <v>1254</v>
      </c>
      <c r="C9" s="143">
        <v>660000</v>
      </c>
      <c r="D9" s="144">
        <v>660000</v>
      </c>
      <c r="E9" s="145" t="s">
        <v>1257</v>
      </c>
      <c r="F9" s="145" t="s">
        <v>1257</v>
      </c>
      <c r="G9" s="141" t="s">
        <v>962</v>
      </c>
      <c r="H9" s="141">
        <v>0</v>
      </c>
      <c r="I9" s="141">
        <v>0</v>
      </c>
      <c r="J9" s="141">
        <v>0</v>
      </c>
      <c r="K9" s="141">
        <v>0</v>
      </c>
      <c r="L9" s="1">
        <v>0</v>
      </c>
    </row>
    <row r="10" spans="1:19" ht="60" x14ac:dyDescent="0.25">
      <c r="A10" s="141">
        <v>4</v>
      </c>
      <c r="B10" s="142" t="s">
        <v>1255</v>
      </c>
      <c r="C10" s="143">
        <v>888000</v>
      </c>
      <c r="D10" s="144">
        <v>192400</v>
      </c>
      <c r="E10" s="145" t="s">
        <v>1256</v>
      </c>
      <c r="F10" s="145" t="s">
        <v>1256</v>
      </c>
      <c r="G10" s="141" t="s">
        <v>962</v>
      </c>
      <c r="H10" s="141">
        <v>0</v>
      </c>
      <c r="I10" s="141">
        <v>0</v>
      </c>
      <c r="J10" s="141">
        <v>0</v>
      </c>
      <c r="K10" s="141">
        <v>0</v>
      </c>
      <c r="L10" s="1">
        <v>0</v>
      </c>
    </row>
    <row r="11" spans="1:19" ht="45" x14ac:dyDescent="0.25">
      <c r="A11" s="141">
        <v>5</v>
      </c>
      <c r="B11" s="142" t="s">
        <v>1258</v>
      </c>
      <c r="C11" s="144">
        <v>1213750</v>
      </c>
      <c r="D11" s="144">
        <v>0</v>
      </c>
      <c r="E11" s="142" t="s">
        <v>1259</v>
      </c>
      <c r="F11" s="142" t="s">
        <v>1259</v>
      </c>
      <c r="G11" s="141" t="s">
        <v>962</v>
      </c>
      <c r="H11" s="141">
        <v>0</v>
      </c>
      <c r="I11" s="1">
        <v>0</v>
      </c>
      <c r="J11" s="1">
        <v>0</v>
      </c>
      <c r="K11" s="1">
        <v>0</v>
      </c>
      <c r="L11" s="1">
        <v>0</v>
      </c>
    </row>
    <row r="12" spans="1:19" x14ac:dyDescent="0.25">
      <c r="A12" s="141"/>
      <c r="B12" s="141"/>
      <c r="C12" s="141"/>
      <c r="D12" s="141"/>
      <c r="E12" s="141"/>
      <c r="F12" s="141"/>
      <c r="G12" s="141"/>
      <c r="H12" s="141"/>
      <c r="I12" s="1"/>
      <c r="J12" s="1"/>
      <c r="K12" s="1"/>
      <c r="L12" s="1"/>
    </row>
    <row r="13" spans="1:19" x14ac:dyDescent="0.25">
      <c r="A13" s="141"/>
      <c r="B13" s="141"/>
      <c r="C13" s="141"/>
      <c r="D13" s="141"/>
      <c r="E13" s="141"/>
      <c r="F13" s="141"/>
      <c r="G13" s="141"/>
      <c r="H13" s="141"/>
      <c r="I13" s="1"/>
      <c r="J13" s="1"/>
      <c r="K13" s="1"/>
      <c r="L13" s="1"/>
    </row>
    <row r="14" spans="1:19" x14ac:dyDescent="0.25">
      <c r="A14" s="141"/>
      <c r="B14" s="141" t="s">
        <v>909</v>
      </c>
      <c r="C14" s="141"/>
      <c r="D14" s="141"/>
      <c r="E14" s="141"/>
      <c r="F14" s="141"/>
      <c r="G14" s="141"/>
      <c r="H14" s="141"/>
      <c r="I14" s="1"/>
      <c r="J14" s="1"/>
      <c r="K14" s="1"/>
      <c r="L14" s="1"/>
    </row>
    <row r="15" spans="1:19" x14ac:dyDescent="0.25">
      <c r="A15" s="43"/>
      <c r="B15" s="42"/>
      <c r="C15" s="43"/>
      <c r="D15" s="43"/>
      <c r="E15" s="42"/>
      <c r="F15" s="42"/>
      <c r="G15" s="42"/>
      <c r="H15" s="42"/>
    </row>
    <row r="16" spans="1:19" x14ac:dyDescent="0.25">
      <c r="A16" s="42"/>
      <c r="B16" s="42"/>
      <c r="C16" s="42"/>
      <c r="D16" s="42"/>
      <c r="E16" s="42"/>
      <c r="F16" s="42"/>
      <c r="G16" s="42"/>
      <c r="H16" s="42"/>
    </row>
    <row r="17" spans="1:8" x14ac:dyDescent="0.25">
      <c r="A17" s="42"/>
      <c r="B17" s="42" t="s">
        <v>1150</v>
      </c>
      <c r="C17" s="42"/>
      <c r="D17" s="42"/>
      <c r="E17" s="42"/>
      <c r="F17" s="42"/>
      <c r="G17" s="42" t="s">
        <v>1241</v>
      </c>
      <c r="H17" s="42"/>
    </row>
    <row r="18" spans="1:8" x14ac:dyDescent="0.25">
      <c r="A18" s="42"/>
      <c r="B18" s="42" t="s">
        <v>770</v>
      </c>
      <c r="C18" s="42"/>
      <c r="D18" s="188" t="s">
        <v>769</v>
      </c>
      <c r="E18" s="188"/>
      <c r="F18" s="42"/>
      <c r="G18" s="42"/>
      <c r="H18" s="42"/>
    </row>
    <row r="19" spans="1:8" x14ac:dyDescent="0.25">
      <c r="A19" s="42"/>
      <c r="B19" s="42"/>
      <c r="C19" s="42"/>
      <c r="D19" s="42"/>
      <c r="E19" s="42"/>
      <c r="F19" s="42"/>
      <c r="G19" s="42"/>
      <c r="H19" s="42"/>
    </row>
  </sheetData>
  <mergeCells count="14">
    <mergeCell ref="D18:E18"/>
    <mergeCell ref="A2:A4"/>
    <mergeCell ref="B2:B4"/>
    <mergeCell ref="J2:J4"/>
    <mergeCell ref="B1:L1"/>
    <mergeCell ref="D2:D4"/>
    <mergeCell ref="E2:E4"/>
    <mergeCell ref="F2:F4"/>
    <mergeCell ref="G2:G4"/>
    <mergeCell ref="H2:H4"/>
    <mergeCell ref="I2:I4"/>
    <mergeCell ref="K2:K4"/>
    <mergeCell ref="L2:L4"/>
    <mergeCell ref="C2:C4"/>
  </mergeCells>
  <phoneticPr fontId="0" type="noConversion"/>
  <pageMargins left="0.39370078740157483" right="0.19685039370078741" top="0.59055118110236227" bottom="0.59055118110236227" header="0.78740157480314965" footer="0"/>
  <pageSetup paperSize="9" scale="8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workbookViewId="0">
      <selection activeCell="H11" sqref="H11"/>
    </sheetView>
  </sheetViews>
  <sheetFormatPr defaultRowHeight="15" x14ac:dyDescent="0.25"/>
  <cols>
    <col min="1" max="1" width="7.28515625" customWidth="1"/>
    <col min="2" max="2" width="20.140625" customWidth="1"/>
    <col min="3" max="3" width="14.42578125" customWidth="1"/>
    <col min="4" max="4" width="16.42578125" customWidth="1"/>
    <col min="5" max="5" width="12.42578125" customWidth="1"/>
    <col min="6" max="7" width="14.7109375" customWidth="1"/>
    <col min="8" max="8" width="13.85546875" customWidth="1"/>
    <col min="9" max="9" width="16.28515625" customWidth="1"/>
    <col min="10" max="10" width="10.140625" bestFit="1" customWidth="1"/>
  </cols>
  <sheetData>
    <row r="1" spans="1:10" ht="36" customHeight="1" thickBot="1" x14ac:dyDescent="0.3">
      <c r="A1" s="2"/>
      <c r="B1" s="193" t="s">
        <v>773</v>
      </c>
      <c r="C1" s="197"/>
      <c r="D1" s="197"/>
      <c r="E1" s="197"/>
      <c r="F1" s="197"/>
      <c r="G1" s="197"/>
      <c r="H1" s="197"/>
      <c r="I1" s="198"/>
      <c r="J1" s="26"/>
    </row>
    <row r="2" spans="1:10" ht="15.75" thickBot="1" x14ac:dyDescent="0.3">
      <c r="G2" s="17"/>
      <c r="H2" s="17"/>
    </row>
    <row r="3" spans="1:10" ht="15" customHeight="1" x14ac:dyDescent="0.25">
      <c r="B3" s="195" t="s">
        <v>758</v>
      </c>
      <c r="C3" s="195" t="s">
        <v>759</v>
      </c>
      <c r="D3" s="195" t="s">
        <v>760</v>
      </c>
      <c r="E3" s="195" t="s">
        <v>761</v>
      </c>
      <c r="F3" s="195" t="s">
        <v>762</v>
      </c>
      <c r="G3" s="195" t="s">
        <v>767</v>
      </c>
      <c r="H3" s="195" t="s">
        <v>768</v>
      </c>
      <c r="I3" s="191" t="s">
        <v>766</v>
      </c>
    </row>
    <row r="4" spans="1:10" ht="15" customHeight="1" x14ac:dyDescent="0.25">
      <c r="B4" s="200"/>
      <c r="C4" s="200"/>
      <c r="D4" s="200"/>
      <c r="E4" s="200"/>
      <c r="F4" s="200"/>
      <c r="G4" s="200"/>
      <c r="H4" s="200"/>
      <c r="I4" s="192"/>
    </row>
    <row r="5" spans="1:10" ht="87" customHeight="1" x14ac:dyDescent="0.25">
      <c r="B5" s="200"/>
      <c r="C5" s="200"/>
      <c r="D5" s="200"/>
      <c r="E5" s="200"/>
      <c r="F5" s="200"/>
      <c r="G5" s="200"/>
      <c r="H5" s="200"/>
      <c r="I5" s="192"/>
    </row>
    <row r="6" spans="1:10" x14ac:dyDescent="0.25"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/>
      <c r="H6" s="20">
        <v>7</v>
      </c>
      <c r="I6" s="20">
        <v>8</v>
      </c>
    </row>
    <row r="7" spans="1:10" ht="60" x14ac:dyDescent="0.25">
      <c r="B7" s="3" t="s">
        <v>771</v>
      </c>
      <c r="C7" s="3" t="s">
        <v>771</v>
      </c>
      <c r="D7" s="3" t="s">
        <v>771</v>
      </c>
      <c r="E7" s="1"/>
      <c r="F7" s="1"/>
      <c r="G7" s="3" t="s">
        <v>771</v>
      </c>
      <c r="H7" s="3" t="s">
        <v>771</v>
      </c>
      <c r="I7" s="3" t="s">
        <v>771</v>
      </c>
    </row>
    <row r="8" spans="1:10" ht="135" x14ac:dyDescent="0.25">
      <c r="B8" s="21" t="s">
        <v>910</v>
      </c>
      <c r="C8" s="21" t="s">
        <v>911</v>
      </c>
      <c r="D8" s="22" t="s">
        <v>1181</v>
      </c>
      <c r="E8" s="22" t="s">
        <v>1182</v>
      </c>
      <c r="F8" s="23" t="s">
        <v>1242</v>
      </c>
      <c r="G8" s="146">
        <v>16320093.93</v>
      </c>
      <c r="H8" s="146">
        <v>7874521.7000000002</v>
      </c>
      <c r="I8" s="147">
        <v>17</v>
      </c>
    </row>
    <row r="10" spans="1:10" x14ac:dyDescent="0.25">
      <c r="G10" s="17"/>
      <c r="H10" s="17"/>
    </row>
    <row r="11" spans="1:10" x14ac:dyDescent="0.25">
      <c r="A11" t="s">
        <v>1150</v>
      </c>
      <c r="F11" t="s">
        <v>1241</v>
      </c>
    </row>
    <row r="12" spans="1:10" x14ac:dyDescent="0.25">
      <c r="A12" t="s">
        <v>770</v>
      </c>
      <c r="C12" s="199" t="s">
        <v>769</v>
      </c>
      <c r="D12" s="199"/>
      <c r="G12" s="17"/>
      <c r="H12" s="17"/>
    </row>
  </sheetData>
  <mergeCells count="10">
    <mergeCell ref="B1:I1"/>
    <mergeCell ref="I3:I5"/>
    <mergeCell ref="C12:D12"/>
    <mergeCell ref="B3:B5"/>
    <mergeCell ref="C3:C5"/>
    <mergeCell ref="D3:D5"/>
    <mergeCell ref="E3:E5"/>
    <mergeCell ref="F3:F5"/>
    <mergeCell ref="G3:G5"/>
    <mergeCell ref="H3:H5"/>
  </mergeCells>
  <phoneticPr fontId="0" type="noConversion"/>
  <pageMargins left="0" right="0" top="0.74803149606299213" bottom="0" header="0.31496062992125984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www</cp:lastModifiedBy>
  <cp:lastPrinted>2019-11-28T11:26:17Z</cp:lastPrinted>
  <dcterms:created xsi:type="dcterms:W3CDTF">2012-10-05T11:39:43Z</dcterms:created>
  <dcterms:modified xsi:type="dcterms:W3CDTF">2023-01-19T09:03:35Z</dcterms:modified>
</cp:coreProperties>
</file>